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3256" windowHeight="13176"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s="1"/>
  <c r="F311" i="9"/>
  <c r="F310" i="9"/>
  <c r="H309" i="9"/>
  <c r="E309" i="9" s="1"/>
  <c r="B309" i="9" s="1"/>
  <c r="G309" i="9"/>
  <c r="F309" i="9"/>
  <c r="F308" i="9"/>
  <c r="H307" i="9"/>
  <c r="G307" i="9"/>
  <c r="E307" i="9" s="1"/>
  <c r="B307" i="9" s="1"/>
  <c r="F307" i="9"/>
  <c r="H306" i="9"/>
  <c r="E306" i="9" s="1"/>
  <c r="B306" i="9" s="1"/>
  <c r="G306" i="9"/>
  <c r="F306" i="9"/>
  <c r="H305" i="9"/>
  <c r="G305" i="9"/>
  <c r="F305" i="9"/>
  <c r="E305" i="9"/>
  <c r="B305" i="9" s="1"/>
  <c r="H304" i="9"/>
  <c r="G304" i="9"/>
  <c r="E304" i="9" s="1"/>
  <c r="B304" i="9" s="1"/>
  <c r="F304" i="9"/>
  <c r="H303" i="9"/>
  <c r="G303" i="9"/>
  <c r="F303" i="9"/>
  <c r="H302" i="9"/>
  <c r="G302" i="9"/>
  <c r="F302" i="9"/>
  <c r="E302" i="9"/>
  <c r="B302" i="9" s="1"/>
  <c r="H301" i="9"/>
  <c r="G301" i="9"/>
  <c r="F301" i="9"/>
  <c r="H300" i="9"/>
  <c r="G300" i="9"/>
  <c r="F300" i="9"/>
  <c r="H299" i="9"/>
  <c r="G299" i="9"/>
  <c r="E299" i="9" s="1"/>
  <c r="B299" i="9" s="1"/>
  <c r="F299" i="9"/>
  <c r="H298" i="9"/>
  <c r="G298" i="9"/>
  <c r="F298" i="9"/>
  <c r="H297" i="9"/>
  <c r="G297" i="9"/>
  <c r="F297" i="9"/>
  <c r="E297" i="9"/>
  <c r="B297" i="9" s="1"/>
  <c r="H296" i="9"/>
  <c r="G296" i="9"/>
  <c r="F296" i="9"/>
  <c r="H295" i="9"/>
  <c r="G295" i="9"/>
  <c r="E295" i="9" s="1"/>
  <c r="B295" i="9" s="1"/>
  <c r="F295" i="9"/>
  <c r="H294" i="9"/>
  <c r="G294" i="9"/>
  <c r="F294" i="9"/>
  <c r="H293" i="9"/>
  <c r="G293" i="9"/>
  <c r="F293" i="9"/>
  <c r="H292" i="9"/>
  <c r="G292" i="9"/>
  <c r="F292" i="9"/>
  <c r="F291" i="9"/>
  <c r="F290" i="9"/>
  <c r="H289" i="9"/>
  <c r="G289" i="9"/>
  <c r="F289" i="9"/>
  <c r="E289" i="9"/>
  <c r="B289" i="9" s="1"/>
  <c r="H288" i="9"/>
  <c r="G288" i="9"/>
  <c r="F288" i="9"/>
  <c r="H287" i="9"/>
  <c r="G287" i="9"/>
  <c r="F287" i="9"/>
  <c r="H286" i="9"/>
  <c r="G286" i="9"/>
  <c r="F286" i="9"/>
  <c r="F285" i="9"/>
  <c r="H284" i="9"/>
  <c r="G284" i="9"/>
  <c r="F284" i="9"/>
  <c r="E284" i="9"/>
  <c r="B284" i="9" s="1"/>
  <c r="H283" i="9"/>
  <c r="G283" i="9"/>
  <c r="E283" i="9" s="1"/>
  <c r="B283" i="9" s="1"/>
  <c r="F283" i="9"/>
  <c r="F277" i="9" s="1"/>
  <c r="H282" i="9"/>
  <c r="G282" i="9"/>
  <c r="F282" i="9"/>
  <c r="F281" i="9"/>
  <c r="F280" i="9"/>
  <c r="F279" i="9"/>
  <c r="F278" i="9"/>
  <c r="F276" i="9"/>
  <c r="L275" i="9"/>
  <c r="F275" i="9" s="1"/>
  <c r="H275" i="9"/>
  <c r="F274" i="9"/>
  <c r="I273" i="9"/>
  <c r="H273" i="9"/>
  <c r="F273" i="9"/>
  <c r="E272" i="9"/>
  <c r="M271" i="9"/>
  <c r="F271" i="9" s="1"/>
  <c r="L271" i="9"/>
  <c r="E271" i="9"/>
  <c r="M270" i="9"/>
  <c r="L270" i="9"/>
  <c r="F270" i="9"/>
  <c r="E270" i="9"/>
  <c r="B270" i="9" s="1"/>
  <c r="M269" i="9"/>
  <c r="L269" i="9"/>
  <c r="F269" i="9" s="1"/>
  <c r="B269" i="9" s="1"/>
  <c r="E269" i="9"/>
  <c r="M268" i="9"/>
  <c r="L268" i="9"/>
  <c r="F268" i="9" s="1"/>
  <c r="B268" i="9" s="1"/>
  <c r="E268" i="9"/>
  <c r="M267" i="9"/>
  <c r="F267" i="9" s="1"/>
  <c r="L267" i="9"/>
  <c r="E267" i="9"/>
  <c r="B267" i="9" s="1"/>
  <c r="M266" i="9"/>
  <c r="L266" i="9"/>
  <c r="F266" i="9"/>
  <c r="E266" i="9"/>
  <c r="B266" i="9" s="1"/>
  <c r="M265" i="9"/>
  <c r="L265" i="9"/>
  <c r="F265" i="9" s="1"/>
  <c r="B265" i="9" s="1"/>
  <c r="E265" i="9"/>
  <c r="M264" i="9"/>
  <c r="L264" i="9"/>
  <c r="F264" i="9" s="1"/>
  <c r="B264" i="9" s="1"/>
  <c r="E264" i="9"/>
  <c r="M263" i="9"/>
  <c r="F263" i="9" s="1"/>
  <c r="L263" i="9"/>
  <c r="E263" i="9"/>
  <c r="B263" i="9" s="1"/>
  <c r="M262" i="9"/>
  <c r="L262" i="9"/>
  <c r="F262" i="9"/>
  <c r="E262" i="9"/>
  <c r="B262" i="9" s="1"/>
  <c r="M261" i="9"/>
  <c r="L261" i="9"/>
  <c r="F261" i="9" s="1"/>
  <c r="B261" i="9" s="1"/>
  <c r="E261" i="9"/>
  <c r="M260" i="9"/>
  <c r="L260" i="9"/>
  <c r="F260" i="9" s="1"/>
  <c r="B260" i="9" s="1"/>
  <c r="E260" i="9"/>
  <c r="M259" i="9"/>
  <c r="F259" i="9" s="1"/>
  <c r="L259" i="9"/>
  <c r="E259" i="9"/>
  <c r="B259" i="9" s="1"/>
  <c r="M258" i="9"/>
  <c r="L258" i="9"/>
  <c r="F258" i="9"/>
  <c r="E258" i="9"/>
  <c r="B258" i="9" s="1"/>
  <c r="M257" i="9"/>
  <c r="L257" i="9"/>
  <c r="F257" i="9" s="1"/>
  <c r="B257" i="9" s="1"/>
  <c r="E257" i="9"/>
  <c r="M256" i="9"/>
  <c r="L256" i="9"/>
  <c r="F256" i="9" s="1"/>
  <c r="B256" i="9" s="1"/>
  <c r="E256" i="9"/>
  <c r="M255" i="9"/>
  <c r="F255" i="9" s="1"/>
  <c r="L255" i="9"/>
  <c r="E255" i="9"/>
  <c r="M254" i="9"/>
  <c r="L254" i="9"/>
  <c r="F254" i="9"/>
  <c r="E254" i="9"/>
  <c r="B254" i="9" s="1"/>
  <c r="M253" i="9"/>
  <c r="L253" i="9"/>
  <c r="F253" i="9" s="1"/>
  <c r="B253" i="9" s="1"/>
  <c r="E253" i="9"/>
  <c r="M252" i="9"/>
  <c r="L252" i="9"/>
  <c r="F252" i="9" s="1"/>
  <c r="B252" i="9" s="1"/>
  <c r="E252" i="9"/>
  <c r="M251" i="9"/>
  <c r="F251" i="9" s="1"/>
  <c r="L251" i="9"/>
  <c r="E251" i="9"/>
  <c r="M250" i="9"/>
  <c r="L250" i="9"/>
  <c r="F250" i="9"/>
  <c r="E250" i="9"/>
  <c r="B250" i="9" s="1"/>
  <c r="M249" i="9"/>
  <c r="L249" i="9"/>
  <c r="F249" i="9" s="1"/>
  <c r="B249" i="9" s="1"/>
  <c r="E249" i="9"/>
  <c r="M248" i="9"/>
  <c r="L248" i="9"/>
  <c r="F248" i="9" s="1"/>
  <c r="B248" i="9" s="1"/>
  <c r="E248" i="9"/>
  <c r="M247" i="9"/>
  <c r="F247" i="9" s="1"/>
  <c r="L247" i="9"/>
  <c r="E247" i="9"/>
  <c r="B247" i="9" s="1"/>
  <c r="M246" i="9"/>
  <c r="L246" i="9"/>
  <c r="F246" i="9"/>
  <c r="E246" i="9"/>
  <c r="B246" i="9" s="1"/>
  <c r="M245" i="9"/>
  <c r="L245" i="9"/>
  <c r="F245" i="9" s="1"/>
  <c r="B245" i="9" s="1"/>
  <c r="E245" i="9"/>
  <c r="M244" i="9"/>
  <c r="L244" i="9"/>
  <c r="F244" i="9" s="1"/>
  <c r="B244" i="9" s="1"/>
  <c r="E244" i="9"/>
  <c r="M243" i="9"/>
  <c r="F243" i="9" s="1"/>
  <c r="L243" i="9"/>
  <c r="E243" i="9"/>
  <c r="B243" i="9" s="1"/>
  <c r="M242" i="9"/>
  <c r="L242" i="9"/>
  <c r="F242" i="9"/>
  <c r="E242" i="9"/>
  <c r="B242" i="9" s="1"/>
  <c r="M241" i="9"/>
  <c r="L241" i="9"/>
  <c r="F241" i="9" s="1"/>
  <c r="B241" i="9" s="1"/>
  <c r="E241" i="9"/>
  <c r="M240" i="9"/>
  <c r="L240" i="9"/>
  <c r="F240" i="9" s="1"/>
  <c r="E240" i="9"/>
  <c r="B240" i="9"/>
  <c r="M239" i="9"/>
  <c r="F239" i="9" s="1"/>
  <c r="L239" i="9"/>
  <c r="E239" i="9"/>
  <c r="M238" i="9"/>
  <c r="L238" i="9"/>
  <c r="F238" i="9"/>
  <c r="E238" i="9"/>
  <c r="B238" i="9" s="1"/>
  <c r="M237" i="9"/>
  <c r="L237" i="9"/>
  <c r="F237" i="9" s="1"/>
  <c r="B237" i="9" s="1"/>
  <c r="E237" i="9"/>
  <c r="M236" i="9"/>
  <c r="L236" i="9"/>
  <c r="E236" i="9"/>
  <c r="M235" i="9"/>
  <c r="F235" i="9" s="1"/>
  <c r="L235" i="9"/>
  <c r="E235" i="9"/>
  <c r="B235" i="9" s="1"/>
  <c r="M234" i="9"/>
  <c r="L234" i="9"/>
  <c r="F234" i="9"/>
  <c r="E234" i="9"/>
  <c r="B234" i="9" s="1"/>
  <c r="M233" i="9"/>
  <c r="L233" i="9"/>
  <c r="F233" i="9" s="1"/>
  <c r="B233" i="9" s="1"/>
  <c r="E233" i="9"/>
  <c r="M232" i="9"/>
  <c r="L232" i="9"/>
  <c r="E232" i="9"/>
  <c r="M231" i="9"/>
  <c r="F231" i="9" s="1"/>
  <c r="L231" i="9"/>
  <c r="E231" i="9"/>
  <c r="M230" i="9"/>
  <c r="L230" i="9"/>
  <c r="F230" i="9"/>
  <c r="E230" i="9"/>
  <c r="B230" i="9" s="1"/>
  <c r="M229" i="9"/>
  <c r="L229" i="9"/>
  <c r="F229" i="9" s="1"/>
  <c r="B229" i="9" s="1"/>
  <c r="E229" i="9"/>
  <c r="M228" i="9"/>
  <c r="L228" i="9"/>
  <c r="E228" i="9"/>
  <c r="M227" i="9"/>
  <c r="F227" i="9" s="1"/>
  <c r="L227" i="9"/>
  <c r="E227" i="9"/>
  <c r="B227" i="9" s="1"/>
  <c r="M226" i="9"/>
  <c r="L226" i="9"/>
  <c r="F226" i="9"/>
  <c r="E226" i="9"/>
  <c r="B226" i="9" s="1"/>
  <c r="M225" i="9"/>
  <c r="L225" i="9"/>
  <c r="F225" i="9" s="1"/>
  <c r="B225" i="9" s="1"/>
  <c r="E225" i="9"/>
  <c r="M224" i="9"/>
  <c r="L224" i="9"/>
  <c r="E224" i="9"/>
  <c r="M223" i="9"/>
  <c r="F223" i="9" s="1"/>
  <c r="L223" i="9"/>
  <c r="E223" i="9"/>
  <c r="M222" i="9"/>
  <c r="L222" i="9"/>
  <c r="F222" i="9"/>
  <c r="E222" i="9"/>
  <c r="B222" i="9" s="1"/>
  <c r="M221" i="9"/>
  <c r="L221" i="9"/>
  <c r="E221" i="9"/>
  <c r="M220" i="9"/>
  <c r="L220" i="9"/>
  <c r="E220" i="9"/>
  <c r="M219" i="9"/>
  <c r="L219" i="9"/>
  <c r="E219" i="9"/>
  <c r="M218" i="9"/>
  <c r="F218" i="9" s="1"/>
  <c r="L218" i="9"/>
  <c r="E218" i="9"/>
  <c r="M217" i="9"/>
  <c r="L217" i="9"/>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E158" i="9" s="1"/>
  <c r="B158" i="9" s="1"/>
  <c r="F158" i="9"/>
  <c r="H157" i="9"/>
  <c r="G157" i="9"/>
  <c r="E157" i="9" s="1"/>
  <c r="B157" i="9" s="1"/>
  <c r="F157" i="9"/>
  <c r="H156" i="9"/>
  <c r="G156" i="9"/>
  <c r="F156" i="9"/>
  <c r="E156" i="9"/>
  <c r="B156" i="9" s="1"/>
  <c r="H155" i="9"/>
  <c r="E155" i="9" s="1"/>
  <c r="B155" i="9" s="1"/>
  <c r="G155" i="9"/>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B121" i="9" s="1"/>
  <c r="F121" i="9"/>
  <c r="H120" i="9"/>
  <c r="G120" i="9"/>
  <c r="F120" i="9"/>
  <c r="E120" i="9"/>
  <c r="B120" i="9" s="1"/>
  <c r="H119" i="9"/>
  <c r="E119" i="9" s="1"/>
  <c r="B119" i="9" s="1"/>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F105" i="9"/>
  <c r="B105" i="9"/>
  <c r="H104" i="9"/>
  <c r="G104" i="9"/>
  <c r="E104" i="9" s="1"/>
  <c r="B104" i="9" s="1"/>
  <c r="F104" i="9"/>
  <c r="H103" i="9"/>
  <c r="E103" i="9" s="1"/>
  <c r="G103" i="9"/>
  <c r="F103" i="9"/>
  <c r="B103" i="9"/>
  <c r="H102" i="9"/>
  <c r="G102" i="9"/>
  <c r="E102" i="9" s="1"/>
  <c r="B102" i="9" s="1"/>
  <c r="F102" i="9"/>
  <c r="H101" i="9"/>
  <c r="G101" i="9"/>
  <c r="E101" i="9" s="1"/>
  <c r="B101" i="9" s="1"/>
  <c r="F101" i="9"/>
  <c r="H100" i="9"/>
  <c r="G100" i="9"/>
  <c r="E100" i="9" s="1"/>
  <c r="B100" i="9" s="1"/>
  <c r="F100" i="9"/>
  <c r="H99" i="9"/>
  <c r="E99" i="9" s="1"/>
  <c r="G99" i="9"/>
  <c r="F99" i="9"/>
  <c r="B99" i="9"/>
  <c r="H98" i="9"/>
  <c r="G98" i="9"/>
  <c r="E98" i="9" s="1"/>
  <c r="B98" i="9" s="1"/>
  <c r="F98" i="9"/>
  <c r="H97" i="9"/>
  <c r="G97" i="9"/>
  <c r="E97" i="9" s="1"/>
  <c r="B97" i="9" s="1"/>
  <c r="F97" i="9"/>
  <c r="H96" i="9"/>
  <c r="G96" i="9"/>
  <c r="E96" i="9" s="1"/>
  <c r="B96" i="9" s="1"/>
  <c r="F96" i="9"/>
  <c r="H95" i="9"/>
  <c r="E95" i="9" s="1"/>
  <c r="B95" i="9" s="1"/>
  <c r="G95" i="9"/>
  <c r="F95" i="9"/>
  <c r="H94" i="9"/>
  <c r="G94" i="9"/>
  <c r="F94" i="9"/>
  <c r="E94" i="9"/>
  <c r="B94" i="9" s="1"/>
  <c r="H93" i="9"/>
  <c r="G93" i="9"/>
  <c r="E93" i="9" s="1"/>
  <c r="F93" i="9"/>
  <c r="B93" i="9"/>
  <c r="H92" i="9"/>
  <c r="G92" i="9"/>
  <c r="F92" i="9"/>
  <c r="E92" i="9"/>
  <c r="B92" i="9" s="1"/>
  <c r="H91" i="9"/>
  <c r="E91" i="9" s="1"/>
  <c r="B91" i="9" s="1"/>
  <c r="G91" i="9"/>
  <c r="F91" i="9"/>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H46" i="9"/>
  <c r="G46" i="9"/>
  <c r="E46" i="9" s="1"/>
  <c r="B46" i="9" s="1"/>
  <c r="F46" i="9"/>
  <c r="H45" i="9"/>
  <c r="G45" i="9"/>
  <c r="F45" i="9"/>
  <c r="H44" i="9"/>
  <c r="G44" i="9"/>
  <c r="E44" i="9" s="1"/>
  <c r="B44" i="9" s="1"/>
  <c r="F44" i="9"/>
  <c r="H43" i="9"/>
  <c r="G43" i="9"/>
  <c r="F43" i="9"/>
  <c r="H42" i="9"/>
  <c r="E42" i="9" s="1"/>
  <c r="B42" i="9" s="1"/>
  <c r="G42" i="9"/>
  <c r="F42" i="9"/>
  <c r="H41" i="9"/>
  <c r="G41" i="9"/>
  <c r="F41" i="9"/>
  <c r="H40" i="9"/>
  <c r="G40" i="9"/>
  <c r="F40" i="9"/>
  <c r="H39" i="9"/>
  <c r="G39" i="9"/>
  <c r="F39" i="9"/>
  <c r="E39" i="9"/>
  <c r="B39" i="9" s="1"/>
  <c r="H38" i="9"/>
  <c r="G38" i="9"/>
  <c r="F38" i="9"/>
  <c r="E38" i="9"/>
  <c r="B38" i="9" s="1"/>
  <c r="H37" i="9"/>
  <c r="G37" i="9"/>
  <c r="E37" i="9" s="1"/>
  <c r="B37" i="9" s="1"/>
  <c r="F37" i="9"/>
  <c r="H36" i="9"/>
  <c r="E36" i="9" s="1"/>
  <c r="B36" i="9" s="1"/>
  <c r="G36" i="9"/>
  <c r="F36" i="9"/>
  <c r="H35" i="9"/>
  <c r="G35" i="9"/>
  <c r="F35" i="9"/>
  <c r="E35" i="9"/>
  <c r="B35" i="9" s="1"/>
  <c r="H34" i="9"/>
  <c r="E34" i="9" s="1"/>
  <c r="B34" i="9" s="1"/>
  <c r="G34" i="9"/>
  <c r="F34" i="9"/>
  <c r="H33" i="9"/>
  <c r="G33" i="9"/>
  <c r="E33" i="9" s="1"/>
  <c r="B33" i="9" s="1"/>
  <c r="F33" i="9"/>
  <c r="H32" i="9"/>
  <c r="G32" i="9"/>
  <c r="F32" i="9"/>
  <c r="H31" i="9"/>
  <c r="E31" i="9" s="1"/>
  <c r="B31" i="9" s="1"/>
  <c r="G31" i="9"/>
  <c r="F31" i="9"/>
  <c r="H30" i="9"/>
  <c r="G30" i="9"/>
  <c r="F30" i="9"/>
  <c r="H29" i="9"/>
  <c r="G29" i="9"/>
  <c r="E29" i="9" s="1"/>
  <c r="B29" i="9" s="1"/>
  <c r="F29" i="9"/>
  <c r="H28" i="9"/>
  <c r="G28" i="9"/>
  <c r="F28" i="9"/>
  <c r="E28" i="9"/>
  <c r="B28" i="9" s="1"/>
  <c r="H27" i="9"/>
  <c r="G27" i="9"/>
  <c r="F27" i="9"/>
  <c r="H26" i="9"/>
  <c r="G26" i="9"/>
  <c r="F26" i="9"/>
  <c r="E26" i="9"/>
  <c r="B26" i="9" s="1"/>
  <c r="H25" i="9"/>
  <c r="G25" i="9"/>
  <c r="E25" i="9" s="1"/>
  <c r="B25" i="9" s="1"/>
  <c r="F25" i="9"/>
  <c r="H24" i="9"/>
  <c r="G24" i="9"/>
  <c r="F24" i="9"/>
  <c r="E24" i="9"/>
  <c r="B24" i="9" s="1"/>
  <c r="H23" i="9"/>
  <c r="G23" i="9"/>
  <c r="F23" i="9"/>
  <c r="H22" i="9"/>
  <c r="G22" i="9"/>
  <c r="F22" i="9"/>
  <c r="E22" i="9"/>
  <c r="B22" i="9" s="1"/>
  <c r="F21" i="9"/>
  <c r="F4" i="9"/>
  <c r="O3" i="9"/>
  <c r="G275" i="9" s="1"/>
  <c r="E275" i="9" s="1"/>
  <c r="B275" i="9" s="1"/>
  <c r="I3" i="9"/>
  <c r="H3" i="9"/>
  <c r="G3" i="9"/>
  <c r="D101" i="8"/>
  <c r="D95" i="8"/>
  <c r="D90" i="8"/>
  <c r="D85" i="8"/>
  <c r="D80" i="8"/>
  <c r="D75" i="8"/>
  <c r="D70" i="8"/>
  <c r="D65" i="8"/>
  <c r="D60" i="8"/>
  <c r="D55" i="8"/>
  <c r="D50" i="8"/>
  <c r="D44" i="8"/>
  <c r="D36" i="8"/>
  <c r="D26" i="8"/>
  <c r="D24" i="8" s="1"/>
  <c r="C1499" i="1" s="1"/>
  <c r="H1499" i="1" s="1"/>
  <c r="D18" i="8"/>
  <c r="D8" i="8"/>
  <c r="D6" i="8" s="1"/>
  <c r="C1481" i="1" s="1"/>
  <c r="E44" i="7"/>
  <c r="D44" i="7"/>
  <c r="E39" i="7"/>
  <c r="D39" i="7"/>
  <c r="D38" i="7" s="1"/>
  <c r="E38" i="7"/>
  <c r="E30" i="7"/>
  <c r="D30" i="7"/>
  <c r="E23" i="7"/>
  <c r="E22" i="7" s="1"/>
  <c r="D23" i="7"/>
  <c r="D22" i="7"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246" i="5"/>
  <c r="D245" i="5"/>
  <c r="F244" i="5"/>
  <c r="F243" i="5"/>
  <c r="E242" i="5"/>
  <c r="D242" i="5"/>
  <c r="F242" i="5" s="1"/>
  <c r="F241" i="5"/>
  <c r="F240" i="5"/>
  <c r="E239" i="5"/>
  <c r="F239" i="5" s="1"/>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10" i="9" s="1"/>
  <c r="D191" i="5"/>
  <c r="D190" i="5"/>
  <c r="F189" i="5"/>
  <c r="F188" i="5"/>
  <c r="F187" i="5"/>
  <c r="F186" i="5"/>
  <c r="F185" i="5"/>
  <c r="F184" i="5"/>
  <c r="F183" i="5"/>
  <c r="F182" i="5"/>
  <c r="F181" i="5"/>
  <c r="E180" i="5"/>
  <c r="E177" i="5" s="1"/>
  <c r="D180" i="5"/>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1023" i="1" s="1"/>
  <c r="H1023" i="1" s="1"/>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D593" i="4"/>
  <c r="F593" i="4" s="1"/>
  <c r="F592" i="4"/>
  <c r="F591" i="4"/>
  <c r="E590" i="4"/>
  <c r="D590" i="4"/>
  <c r="F590" i="4" s="1"/>
  <c r="F589" i="4"/>
  <c r="F588" i="4"/>
  <c r="E587" i="4"/>
  <c r="D587" i="4"/>
  <c r="F587" i="4" s="1"/>
  <c r="F586" i="4"/>
  <c r="E585" i="4"/>
  <c r="E580" i="4" s="1"/>
  <c r="D585" i="4"/>
  <c r="F585" i="4" s="1"/>
  <c r="F584" i="4"/>
  <c r="F583" i="4"/>
  <c r="F582" i="4"/>
  <c r="F581" i="4"/>
  <c r="E581" i="4"/>
  <c r="D581" i="4"/>
  <c r="F579" i="4"/>
  <c r="F578" i="4"/>
  <c r="F577" i="4"/>
  <c r="E577" i="4"/>
  <c r="D577" i="4"/>
  <c r="F576" i="4"/>
  <c r="F575" i="4"/>
  <c r="E574" i="4"/>
  <c r="E567" i="4" s="1"/>
  <c r="D574" i="4"/>
  <c r="F574" i="4" s="1"/>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D459" i="4" s="1"/>
  <c r="F459" i="4" s="1"/>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F422" i="4" s="1"/>
  <c r="E418" i="4"/>
  <c r="D418" i="4"/>
  <c r="F418" i="4" s="1"/>
  <c r="E417" i="4"/>
  <c r="D417" i="4"/>
  <c r="D644" i="4" s="1"/>
  <c r="F644" i="4" s="1"/>
  <c r="E416" i="4"/>
  <c r="F416" i="4" s="1"/>
  <c r="D416" i="4"/>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D356" i="4"/>
  <c r="F355" i="4"/>
  <c r="F354" i="4"/>
  <c r="F353" i="4"/>
  <c r="E352" i="4"/>
  <c r="E351" i="4" s="1"/>
  <c r="D352" i="4"/>
  <c r="F352" i="4" s="1"/>
  <c r="D351" i="4"/>
  <c r="F351" i="4" s="1"/>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F264" i="4"/>
  <c r="E264" i="4"/>
  <c r="D264" i="4"/>
  <c r="E263" i="4"/>
  <c r="F262" i="4"/>
  <c r="F261" i="4"/>
  <c r="F260" i="4"/>
  <c r="E259" i="4"/>
  <c r="F259" i="4" s="1"/>
  <c r="D259" i="4"/>
  <c r="F258" i="4"/>
  <c r="F257" i="4"/>
  <c r="F256" i="4"/>
  <c r="F255" i="4"/>
  <c r="F254" i="4"/>
  <c r="F253" i="4"/>
  <c r="E253" i="4"/>
  <c r="D253"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20" i="1" s="1"/>
  <c r="D231" i="4"/>
  <c r="F230" i="4"/>
  <c r="F229" i="4"/>
  <c r="F228" i="4"/>
  <c r="E228" i="4"/>
  <c r="D228" i="4"/>
  <c r="F227" i="4"/>
  <c r="F226" i="4"/>
  <c r="F225" i="4"/>
  <c r="E225" i="4"/>
  <c r="D225" i="4"/>
  <c r="F223" i="4"/>
  <c r="F222" i="4"/>
  <c r="F221" i="4"/>
  <c r="F220" i="4"/>
  <c r="E219" i="4"/>
  <c r="D219" i="4"/>
  <c r="F219" i="4" s="1"/>
  <c r="F218" i="4"/>
  <c r="F217" i="4"/>
  <c r="F216" i="4"/>
  <c r="E216" i="4"/>
  <c r="D216" i="4"/>
  <c r="E215" i="4"/>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F134" i="4" s="1"/>
  <c r="D134" i="4"/>
  <c r="E133" i="4"/>
  <c r="D133" i="4"/>
  <c r="F132" i="4"/>
  <c r="F131" i="4"/>
  <c r="F130" i="4"/>
  <c r="F129" i="4"/>
  <c r="E128" i="4"/>
  <c r="D128" i="4"/>
  <c r="F127" i="4"/>
  <c r="F126" i="4"/>
  <c r="E125" i="4"/>
  <c r="E124" i="4" s="1"/>
  <c r="D125" i="4"/>
  <c r="F125" i="4" s="1"/>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5" i="4" s="1"/>
  <c r="F44" i="4"/>
  <c r="D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G1578" i="1" s="1"/>
  <c r="H1577" i="1"/>
  <c r="C1577" i="1"/>
  <c r="G1577" i="1" s="1"/>
  <c r="C1576" i="1"/>
  <c r="G1576" i="1" s="1"/>
  <c r="G1575" i="1"/>
  <c r="C1575" i="1"/>
  <c r="H1575" i="1" s="1"/>
  <c r="C1574" i="1"/>
  <c r="G1574" i="1" s="1"/>
  <c r="H1573" i="1"/>
  <c r="C1573" i="1"/>
  <c r="G1573" i="1" s="1"/>
  <c r="H1572" i="1"/>
  <c r="G1572" i="1"/>
  <c r="C1572" i="1"/>
  <c r="G1571" i="1"/>
  <c r="C1571" i="1"/>
  <c r="H1571" i="1" s="1"/>
  <c r="C1570" i="1"/>
  <c r="G1570" i="1" s="1"/>
  <c r="H1569" i="1"/>
  <c r="C1569" i="1"/>
  <c r="G1569" i="1" s="1"/>
  <c r="H1568" i="1"/>
  <c r="G1568" i="1"/>
  <c r="C1568" i="1"/>
  <c r="G1567" i="1"/>
  <c r="C1567" i="1"/>
  <c r="H1567" i="1" s="1"/>
  <c r="C1566" i="1"/>
  <c r="G1566" i="1" s="1"/>
  <c r="H1565" i="1"/>
  <c r="C1565" i="1"/>
  <c r="G1565" i="1" s="1"/>
  <c r="H1564" i="1"/>
  <c r="G1564" i="1"/>
  <c r="C1564" i="1"/>
  <c r="G1563" i="1"/>
  <c r="C1563" i="1"/>
  <c r="H1563" i="1" s="1"/>
  <c r="C1562" i="1"/>
  <c r="G1562" i="1" s="1"/>
  <c r="H1561" i="1"/>
  <c r="C1561" i="1"/>
  <c r="G1561" i="1" s="1"/>
  <c r="H1560" i="1"/>
  <c r="C1560" i="1"/>
  <c r="G1560" i="1" s="1"/>
  <c r="G1559" i="1"/>
  <c r="C1559" i="1"/>
  <c r="H1559" i="1" s="1"/>
  <c r="C1558" i="1"/>
  <c r="G1558" i="1" s="1"/>
  <c r="H1557" i="1"/>
  <c r="C1557" i="1"/>
  <c r="G1557" i="1" s="1"/>
  <c r="H1556" i="1"/>
  <c r="G1556" i="1"/>
  <c r="C1556" i="1"/>
  <c r="G1555" i="1"/>
  <c r="C1555" i="1"/>
  <c r="H1555" i="1" s="1"/>
  <c r="C1554" i="1"/>
  <c r="G1554" i="1" s="1"/>
  <c r="H1553" i="1"/>
  <c r="C1553" i="1"/>
  <c r="G1553" i="1" s="1"/>
  <c r="H1552" i="1"/>
  <c r="G1552" i="1"/>
  <c r="C1552" i="1"/>
  <c r="G1551" i="1"/>
  <c r="C1551" i="1"/>
  <c r="H1551" i="1" s="1"/>
  <c r="C1550" i="1"/>
  <c r="G1550" i="1" s="1"/>
  <c r="H1549" i="1"/>
  <c r="C1549" i="1"/>
  <c r="G1549" i="1" s="1"/>
  <c r="H1548" i="1"/>
  <c r="G1548" i="1"/>
  <c r="C1548" i="1"/>
  <c r="G1547" i="1"/>
  <c r="C1547" i="1"/>
  <c r="H1547" i="1" s="1"/>
  <c r="C1546" i="1"/>
  <c r="G1546" i="1" s="1"/>
  <c r="H1545" i="1"/>
  <c r="C1545" i="1"/>
  <c r="G1545" i="1" s="1"/>
  <c r="H1544" i="1"/>
  <c r="G1544" i="1"/>
  <c r="C1544" i="1"/>
  <c r="G1543" i="1"/>
  <c r="C1543" i="1"/>
  <c r="H1543" i="1" s="1"/>
  <c r="C1542" i="1"/>
  <c r="G1542" i="1" s="1"/>
  <c r="H1541" i="1"/>
  <c r="C1541" i="1"/>
  <c r="G1541" i="1" s="1"/>
  <c r="H1540" i="1"/>
  <c r="G1540" i="1"/>
  <c r="C1540" i="1"/>
  <c r="G1539" i="1"/>
  <c r="C1539" i="1"/>
  <c r="H1539" i="1" s="1"/>
  <c r="C1538" i="1"/>
  <c r="G1538" i="1" s="1"/>
  <c r="H1537" i="1"/>
  <c r="C1537" i="1"/>
  <c r="G1537" i="1" s="1"/>
  <c r="H1536" i="1"/>
  <c r="G1536" i="1"/>
  <c r="C1536" i="1"/>
  <c r="G1535" i="1"/>
  <c r="C1535" i="1"/>
  <c r="H1535" i="1" s="1"/>
  <c r="C1534" i="1"/>
  <c r="G1534" i="1" s="1"/>
  <c r="C1533" i="1"/>
  <c r="G1533" i="1" s="1"/>
  <c r="C1532" i="1"/>
  <c r="G1532" i="1" s="1"/>
  <c r="C1531" i="1"/>
  <c r="H1531" i="1" s="1"/>
  <c r="C1530" i="1"/>
  <c r="G1530" i="1" s="1"/>
  <c r="H1529" i="1"/>
  <c r="C1529" i="1"/>
  <c r="G1529" i="1" s="1"/>
  <c r="H1528" i="1"/>
  <c r="G1528" i="1"/>
  <c r="C1528" i="1"/>
  <c r="G1527" i="1"/>
  <c r="C1527" i="1"/>
  <c r="H1527" i="1" s="1"/>
  <c r="C1526" i="1"/>
  <c r="G1526" i="1" s="1"/>
  <c r="H1525" i="1"/>
  <c r="C1525" i="1"/>
  <c r="G1525" i="1" s="1"/>
  <c r="G1523" i="1"/>
  <c r="C1523" i="1"/>
  <c r="H1523" i="1" s="1"/>
  <c r="C1522" i="1"/>
  <c r="G1522" i="1" s="1"/>
  <c r="H1521" i="1"/>
  <c r="C1521" i="1"/>
  <c r="G1521" i="1" s="1"/>
  <c r="H1520" i="1"/>
  <c r="G1520" i="1"/>
  <c r="C1520" i="1"/>
  <c r="G1519" i="1"/>
  <c r="C1519" i="1"/>
  <c r="H1519" i="1" s="1"/>
  <c r="H1516" i="1"/>
  <c r="G1516" i="1"/>
  <c r="C1516" i="1"/>
  <c r="G1515" i="1"/>
  <c r="C1515" i="1"/>
  <c r="H1515" i="1" s="1"/>
  <c r="C1514" i="1"/>
  <c r="H1513" i="1"/>
  <c r="C1513" i="1"/>
  <c r="G1513" i="1" s="1"/>
  <c r="H1512" i="1"/>
  <c r="G1512" i="1"/>
  <c r="C1512" i="1"/>
  <c r="G1511" i="1"/>
  <c r="C1511" i="1"/>
  <c r="H1511" i="1" s="1"/>
  <c r="C1510" i="1"/>
  <c r="C1509" i="1"/>
  <c r="G1509" i="1" s="1"/>
  <c r="H1508" i="1"/>
  <c r="G1508" i="1"/>
  <c r="C1508" i="1"/>
  <c r="G1507" i="1"/>
  <c r="C1507" i="1"/>
  <c r="H1507" i="1" s="1"/>
  <c r="C1506" i="1"/>
  <c r="H1505" i="1"/>
  <c r="C1505" i="1"/>
  <c r="G1505" i="1" s="1"/>
  <c r="H1504" i="1"/>
  <c r="G1504" i="1"/>
  <c r="C1504" i="1"/>
  <c r="C1503" i="1"/>
  <c r="H1503" i="1" s="1"/>
  <c r="C1502" i="1"/>
  <c r="C1501" i="1"/>
  <c r="G1501" i="1" s="1"/>
  <c r="H1500" i="1"/>
  <c r="G1500" i="1"/>
  <c r="C1500" i="1"/>
  <c r="C1498" i="1"/>
  <c r="H1497" i="1"/>
  <c r="C1497" i="1"/>
  <c r="G1497" i="1" s="1"/>
  <c r="H1496" i="1"/>
  <c r="G1496" i="1"/>
  <c r="C1496" i="1"/>
  <c r="G1495" i="1"/>
  <c r="C1495" i="1"/>
  <c r="H1495" i="1" s="1"/>
  <c r="C1494" i="1"/>
  <c r="H1493" i="1"/>
  <c r="C1493" i="1"/>
  <c r="G1493" i="1" s="1"/>
  <c r="H1492" i="1"/>
  <c r="C1492" i="1"/>
  <c r="G1492" i="1" s="1"/>
  <c r="G1491" i="1"/>
  <c r="C1491" i="1"/>
  <c r="H1491" i="1" s="1"/>
  <c r="C1490" i="1"/>
  <c r="H1489" i="1"/>
  <c r="C1489" i="1"/>
  <c r="G1489" i="1" s="1"/>
  <c r="H1488" i="1"/>
  <c r="G1488" i="1"/>
  <c r="C1488" i="1"/>
  <c r="G1487" i="1"/>
  <c r="C1487" i="1"/>
  <c r="H1487" i="1" s="1"/>
  <c r="C1486" i="1"/>
  <c r="C1485" i="1"/>
  <c r="G1485" i="1" s="1"/>
  <c r="C1484" i="1"/>
  <c r="G1484" i="1" s="1"/>
  <c r="C1483" i="1"/>
  <c r="H1483" i="1" s="1"/>
  <c r="C1482" i="1"/>
  <c r="H1480" i="1"/>
  <c r="G1480" i="1"/>
  <c r="C1480" i="1"/>
  <c r="D1479" i="1"/>
  <c r="C1479" i="1"/>
  <c r="G1478" i="1"/>
  <c r="D1478" i="1"/>
  <c r="H1478" i="1" s="1"/>
  <c r="C1478" i="1"/>
  <c r="D1477" i="1"/>
  <c r="C1477" i="1"/>
  <c r="G1476" i="1"/>
  <c r="I1476" i="1" s="1"/>
  <c r="D1476" i="1"/>
  <c r="H1476" i="1" s="1"/>
  <c r="C1476" i="1"/>
  <c r="G1475" i="1"/>
  <c r="D1475" i="1"/>
  <c r="H1475" i="1" s="1"/>
  <c r="C1475" i="1"/>
  <c r="D1474" i="1"/>
  <c r="C1474" i="1"/>
  <c r="G1473" i="1"/>
  <c r="D1473" i="1"/>
  <c r="H1473" i="1" s="1"/>
  <c r="C1473" i="1"/>
  <c r="D1472" i="1"/>
  <c r="C1472" i="1"/>
  <c r="G1471" i="1"/>
  <c r="I1471" i="1" s="1"/>
  <c r="D1471" i="1"/>
  <c r="H1471" i="1" s="1"/>
  <c r="C1471" i="1"/>
  <c r="G1470" i="1"/>
  <c r="D1470" i="1"/>
  <c r="H1470" i="1" s="1"/>
  <c r="C1470" i="1"/>
  <c r="G1469" i="1"/>
  <c r="D1469" i="1"/>
  <c r="H1469" i="1" s="1"/>
  <c r="C1469" i="1"/>
  <c r="D1468" i="1"/>
  <c r="C1468" i="1"/>
  <c r="G1467" i="1"/>
  <c r="I1467" i="1" s="1"/>
  <c r="D1467" i="1"/>
  <c r="H1467" i="1" s="1"/>
  <c r="C1467" i="1"/>
  <c r="D1466" i="1"/>
  <c r="C1466" i="1"/>
  <c r="G1465" i="1"/>
  <c r="D1465" i="1"/>
  <c r="H1465" i="1" s="1"/>
  <c r="C1465" i="1"/>
  <c r="D1464" i="1"/>
  <c r="C1464" i="1"/>
  <c r="G1463" i="1"/>
  <c r="I1463" i="1" s="1"/>
  <c r="D1463" i="1"/>
  <c r="H1463" i="1" s="1"/>
  <c r="C1463" i="1"/>
  <c r="D1462" i="1"/>
  <c r="C1462" i="1"/>
  <c r="D1461" i="1"/>
  <c r="C1461" i="1"/>
  <c r="G1460" i="1"/>
  <c r="I1460" i="1" s="1"/>
  <c r="D1460" i="1"/>
  <c r="H1460" i="1" s="1"/>
  <c r="C1460" i="1"/>
  <c r="D1459" i="1"/>
  <c r="C1459" i="1"/>
  <c r="D1458" i="1"/>
  <c r="H1458" i="1" s="1"/>
  <c r="C1458" i="1"/>
  <c r="D1457" i="1"/>
  <c r="C1457" i="1"/>
  <c r="G1456" i="1"/>
  <c r="D1456" i="1"/>
  <c r="C1456" i="1"/>
  <c r="D1455" i="1"/>
  <c r="C1455" i="1"/>
  <c r="D1454" i="1"/>
  <c r="C1454" i="1"/>
  <c r="D1453" i="1"/>
  <c r="G1452" i="1"/>
  <c r="D1452" i="1"/>
  <c r="H1452" i="1" s="1"/>
  <c r="C1452" i="1"/>
  <c r="D1451" i="1"/>
  <c r="C1451" i="1"/>
  <c r="G1450" i="1"/>
  <c r="D1450" i="1"/>
  <c r="H1450" i="1" s="1"/>
  <c r="C1450" i="1"/>
  <c r="D1449" i="1"/>
  <c r="C1449" i="1"/>
  <c r="G1448" i="1"/>
  <c r="D1448" i="1"/>
  <c r="H1448" i="1" s="1"/>
  <c r="C1448" i="1"/>
  <c r="D1447" i="1"/>
  <c r="C1447" i="1"/>
  <c r="G1446" i="1"/>
  <c r="D1446" i="1"/>
  <c r="H1446" i="1" s="1"/>
  <c r="C1446" i="1"/>
  <c r="H1445" i="1"/>
  <c r="G1445" i="1"/>
  <c r="D1445" i="1"/>
  <c r="C1445" i="1"/>
  <c r="J1445" i="1" s="1"/>
  <c r="D1444" i="1"/>
  <c r="J1444" i="1" s="1"/>
  <c r="C1444" i="1"/>
  <c r="G1444" i="1" s="1"/>
  <c r="H1443" i="1"/>
  <c r="G1443" i="1"/>
  <c r="I1443" i="1" s="1"/>
  <c r="D1443" i="1"/>
  <c r="C1443" i="1"/>
  <c r="J1443" i="1" s="1"/>
  <c r="D1442" i="1"/>
  <c r="J1442" i="1" s="1"/>
  <c r="C1442" i="1"/>
  <c r="G1442" i="1" s="1"/>
  <c r="H1441" i="1"/>
  <c r="G1441" i="1"/>
  <c r="D1441" i="1"/>
  <c r="C1441" i="1"/>
  <c r="J1441" i="1" s="1"/>
  <c r="J1440" i="1"/>
  <c r="D1440" i="1"/>
  <c r="C1440" i="1"/>
  <c r="G1440" i="1" s="1"/>
  <c r="H1439" i="1"/>
  <c r="G1439" i="1"/>
  <c r="I1439" i="1" s="1"/>
  <c r="D1439" i="1"/>
  <c r="C1439" i="1"/>
  <c r="J1439" i="1" s="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G1414" i="1"/>
  <c r="D1414" i="1"/>
  <c r="H1414" i="1" s="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G1266" i="1" s="1"/>
  <c r="C1266" i="1"/>
  <c r="H1265" i="1"/>
  <c r="G1265" i="1"/>
  <c r="D1265" i="1"/>
  <c r="C1265" i="1"/>
  <c r="G1264" i="1"/>
  <c r="D1264" i="1"/>
  <c r="H1264" i="1" s="1"/>
  <c r="C1264" i="1"/>
  <c r="H1263"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D1243" i="1"/>
  <c r="G1243" i="1" s="1"/>
  <c r="C1243" i="1"/>
  <c r="D1242" i="1"/>
  <c r="H1242" i="1" s="1"/>
  <c r="C1242" i="1"/>
  <c r="D1241" i="1"/>
  <c r="H1241" i="1" s="1"/>
  <c r="C1241" i="1"/>
  <c r="D1240" i="1"/>
  <c r="G1240" i="1" s="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D1233" i="1"/>
  <c r="G1233" i="1" s="1"/>
  <c r="C1233" i="1"/>
  <c r="D1232" i="1"/>
  <c r="H1232" i="1" s="1"/>
  <c r="C1232" i="1"/>
  <c r="D1231" i="1"/>
  <c r="H1231" i="1" s="1"/>
  <c r="C1231" i="1"/>
  <c r="H1230" i="1"/>
  <c r="G1230" i="1"/>
  <c r="D1230" i="1"/>
  <c r="C1230" i="1"/>
  <c r="D1229" i="1"/>
  <c r="H1229" i="1" s="1"/>
  <c r="C1229" i="1"/>
  <c r="H1228" i="1"/>
  <c r="G1228" i="1"/>
  <c r="D1228" i="1"/>
  <c r="C1228" i="1"/>
  <c r="G1227" i="1"/>
  <c r="D1227" i="1"/>
  <c r="H1227" i="1" s="1"/>
  <c r="C1227" i="1"/>
  <c r="H1226" i="1"/>
  <c r="G1226" i="1"/>
  <c r="D1226" i="1"/>
  <c r="C1226" i="1"/>
  <c r="H1225" i="1"/>
  <c r="G1225" i="1"/>
  <c r="D1225" i="1"/>
  <c r="C1225" i="1"/>
  <c r="D1224" i="1"/>
  <c r="H1224" i="1" s="1"/>
  <c r="C1224" i="1"/>
  <c r="D1223" i="1"/>
  <c r="H1223" i="1" s="1"/>
  <c r="C1223" i="1"/>
  <c r="C1222" i="1"/>
  <c r="H1221" i="1"/>
  <c r="G1221" i="1"/>
  <c r="D1221" i="1"/>
  <c r="C1221" i="1"/>
  <c r="H1220" i="1"/>
  <c r="G1220" i="1"/>
  <c r="D1220" i="1"/>
  <c r="C1220" i="1"/>
  <c r="H1219" i="1"/>
  <c r="G1219" i="1"/>
  <c r="D1219" i="1"/>
  <c r="C1219" i="1"/>
  <c r="H1218" i="1"/>
  <c r="G1218" i="1"/>
  <c r="D1218" i="1"/>
  <c r="C1218" i="1"/>
  <c r="G1217" i="1"/>
  <c r="D1217" i="1"/>
  <c r="H1217" i="1" s="1"/>
  <c r="C1217" i="1"/>
  <c r="D1216" i="1"/>
  <c r="H1216" i="1" s="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G1166" i="1" s="1"/>
  <c r="C1166" i="1"/>
  <c r="D1165" i="1"/>
  <c r="G1165" i="1" s="1"/>
  <c r="C1165" i="1"/>
  <c r="H1164" i="1"/>
  <c r="G1164" i="1"/>
  <c r="D1164" i="1"/>
  <c r="C1164" i="1"/>
  <c r="H1163" i="1"/>
  <c r="G1163" i="1"/>
  <c r="D1163" i="1"/>
  <c r="C1163" i="1"/>
  <c r="H1162" i="1"/>
  <c r="G1162" i="1"/>
  <c r="D1162" i="1"/>
  <c r="C1162" i="1"/>
  <c r="H1161" i="1"/>
  <c r="G1161" i="1"/>
  <c r="D1161" i="1"/>
  <c r="C1161" i="1"/>
  <c r="D1160" i="1"/>
  <c r="G1160" i="1" s="1"/>
  <c r="C1160" i="1"/>
  <c r="H1159" i="1"/>
  <c r="G1159" i="1"/>
  <c r="D1159" i="1"/>
  <c r="C1159" i="1"/>
  <c r="H1158" i="1"/>
  <c r="G1158" i="1"/>
  <c r="D1158" i="1"/>
  <c r="C1158" i="1"/>
  <c r="D1157" i="1"/>
  <c r="G1157" i="1" s="1"/>
  <c r="C1157" i="1"/>
  <c r="D1156" i="1"/>
  <c r="G1156" i="1" s="1"/>
  <c r="C1156" i="1"/>
  <c r="D1155" i="1"/>
  <c r="G1155" i="1" s="1"/>
  <c r="C1155" i="1"/>
  <c r="D1154" i="1"/>
  <c r="H1151" i="1"/>
  <c r="D1151" i="1"/>
  <c r="G1151" i="1" s="1"/>
  <c r="C1151" i="1"/>
  <c r="H1150" i="1"/>
  <c r="G1150" i="1"/>
  <c r="D1150" i="1"/>
  <c r="C1150" i="1"/>
  <c r="H1149" i="1"/>
  <c r="G1149" i="1"/>
  <c r="D1149" i="1"/>
  <c r="C1149" i="1"/>
  <c r="H1148" i="1"/>
  <c r="D1148" i="1"/>
  <c r="G1148" i="1" s="1"/>
  <c r="C1148" i="1"/>
  <c r="H1147" i="1"/>
  <c r="G1147" i="1"/>
  <c r="D1147" i="1"/>
  <c r="C1147" i="1"/>
  <c r="H1146" i="1"/>
  <c r="G1146" i="1"/>
  <c r="D1146" i="1"/>
  <c r="C1146" i="1"/>
  <c r="H1145" i="1"/>
  <c r="G1145" i="1"/>
  <c r="D1145" i="1"/>
  <c r="C1145" i="1"/>
  <c r="D1144" i="1"/>
  <c r="H1144" i="1" s="1"/>
  <c r="C1144" i="1"/>
  <c r="H1143" i="1"/>
  <c r="G1143" i="1"/>
  <c r="D1143" i="1"/>
  <c r="C1143" i="1"/>
  <c r="D1142" i="1"/>
  <c r="H1142" i="1" s="1"/>
  <c r="C1142" i="1"/>
  <c r="H1141" i="1"/>
  <c r="D1141" i="1"/>
  <c r="G1141" i="1" s="1"/>
  <c r="C1141" i="1"/>
  <c r="H1140" i="1"/>
  <c r="G1140" i="1"/>
  <c r="D1140" i="1"/>
  <c r="C1140" i="1"/>
  <c r="H1139" i="1"/>
  <c r="G1139" i="1"/>
  <c r="D1139" i="1"/>
  <c r="C1139" i="1"/>
  <c r="H1138" i="1"/>
  <c r="D1138" i="1"/>
  <c r="G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G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D1101" i="1"/>
  <c r="H1101" i="1" s="1"/>
  <c r="C1101" i="1"/>
  <c r="H1100" i="1"/>
  <c r="G1100" i="1"/>
  <c r="D1100" i="1"/>
  <c r="C1100" i="1"/>
  <c r="H1099" i="1"/>
  <c r="G1099" i="1"/>
  <c r="D1099" i="1"/>
  <c r="C1099" i="1"/>
  <c r="H1098" i="1"/>
  <c r="G1098" i="1"/>
  <c r="D1098" i="1"/>
  <c r="C1098" i="1"/>
  <c r="D1097" i="1"/>
  <c r="H1097" i="1" s="1"/>
  <c r="C1097" i="1"/>
  <c r="D1096" i="1"/>
  <c r="H1096" i="1" s="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G1064" i="1" s="1"/>
  <c r="C1064" i="1"/>
  <c r="H1063" i="1"/>
  <c r="G1063" i="1"/>
  <c r="D1063" i="1"/>
  <c r="C1063" i="1"/>
  <c r="H1062" i="1"/>
  <c r="G1062" i="1"/>
  <c r="D1062" i="1"/>
  <c r="C1062" i="1"/>
  <c r="H1061" i="1"/>
  <c r="D1061" i="1"/>
  <c r="G1061" i="1" s="1"/>
  <c r="C1061" i="1"/>
  <c r="H1060" i="1"/>
  <c r="G1060" i="1"/>
  <c r="D1060" i="1"/>
  <c r="C1060" i="1"/>
  <c r="H1059" i="1"/>
  <c r="G1059" i="1"/>
  <c r="D1059" i="1"/>
  <c r="C1059" i="1"/>
  <c r="H1058" i="1"/>
  <c r="G1058" i="1"/>
  <c r="D1058" i="1"/>
  <c r="C1058" i="1"/>
  <c r="H1057" i="1"/>
  <c r="G1057" i="1"/>
  <c r="D1057" i="1"/>
  <c r="C1057" i="1"/>
  <c r="D1056" i="1"/>
  <c r="G1056" i="1" s="1"/>
  <c r="C1056" i="1"/>
  <c r="H1055" i="1"/>
  <c r="G1055" i="1"/>
  <c r="D1055" i="1"/>
  <c r="C1055" i="1"/>
  <c r="H1054" i="1"/>
  <c r="G1054" i="1"/>
  <c r="D1054" i="1"/>
  <c r="C1054" i="1"/>
  <c r="H1053" i="1"/>
  <c r="G1053" i="1"/>
  <c r="D1053" i="1"/>
  <c r="C1053" i="1"/>
  <c r="H1052" i="1"/>
  <c r="G1052" i="1"/>
  <c r="D1052" i="1"/>
  <c r="C1052" i="1"/>
  <c r="H1051" i="1"/>
  <c r="G1051" i="1"/>
  <c r="D1051" i="1"/>
  <c r="C1051" i="1"/>
  <c r="G1050" i="1"/>
  <c r="D1050" i="1"/>
  <c r="H1050" i="1" s="1"/>
  <c r="C1050" i="1"/>
  <c r="H1049" i="1"/>
  <c r="G1049" i="1"/>
  <c r="D1049" i="1"/>
  <c r="C1049" i="1"/>
  <c r="G1048" i="1"/>
  <c r="D1048" i="1"/>
  <c r="H1048" i="1" s="1"/>
  <c r="C1048" i="1"/>
  <c r="D1047" i="1"/>
  <c r="H1045" i="1"/>
  <c r="G1045" i="1"/>
  <c r="D1045" i="1"/>
  <c r="C1045" i="1"/>
  <c r="H1044" i="1"/>
  <c r="G1044" i="1"/>
  <c r="D1044" i="1"/>
  <c r="C1044" i="1"/>
  <c r="H1043" i="1"/>
  <c r="G1043" i="1"/>
  <c r="D1043" i="1"/>
  <c r="C1043" i="1"/>
  <c r="D1042" i="1"/>
  <c r="H1042" i="1" s="1"/>
  <c r="C1042" i="1"/>
  <c r="D1041" i="1"/>
  <c r="H1041" i="1" s="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D1032" i="1"/>
  <c r="H1032" i="1" s="1"/>
  <c r="C1032" i="1"/>
  <c r="H1031" i="1"/>
  <c r="G1031" i="1"/>
  <c r="D1031" i="1"/>
  <c r="C1031" i="1"/>
  <c r="D1030" i="1"/>
  <c r="H1030" i="1" s="1"/>
  <c r="C1030" i="1"/>
  <c r="H1029" i="1"/>
  <c r="G1029" i="1"/>
  <c r="D1029" i="1"/>
  <c r="C1029" i="1"/>
  <c r="D1028" i="1"/>
  <c r="H1028" i="1" s="1"/>
  <c r="C1028" i="1"/>
  <c r="H1027" i="1"/>
  <c r="G1027" i="1"/>
  <c r="D1027" i="1"/>
  <c r="C1027" i="1"/>
  <c r="H1026" i="1"/>
  <c r="G1026" i="1"/>
  <c r="D1026" i="1"/>
  <c r="C1026" i="1"/>
  <c r="D1025" i="1"/>
  <c r="H1025" i="1" s="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D1018" i="1"/>
  <c r="G1018" i="1" s="1"/>
  <c r="C1018" i="1"/>
  <c r="H1017" i="1"/>
  <c r="G1017" i="1"/>
  <c r="D1017" i="1"/>
  <c r="C1017" i="1"/>
  <c r="H1016" i="1"/>
  <c r="G1016" i="1"/>
  <c r="D1016" i="1"/>
  <c r="C1016" i="1"/>
  <c r="D1015" i="1"/>
  <c r="G1015" i="1" s="1"/>
  <c r="C1015" i="1"/>
  <c r="H1014" i="1"/>
  <c r="G1014" i="1"/>
  <c r="D1014" i="1"/>
  <c r="C1014" i="1"/>
  <c r="D1013" i="1"/>
  <c r="G1013" i="1" s="1"/>
  <c r="C1013" i="1"/>
  <c r="D1012" i="1"/>
  <c r="G1012" i="1" s="1"/>
  <c r="C1012" i="1"/>
  <c r="H1011" i="1"/>
  <c r="G1011" i="1"/>
  <c r="D1011" i="1"/>
  <c r="C1011" i="1"/>
  <c r="H1010" i="1"/>
  <c r="G1010" i="1"/>
  <c r="D1010" i="1"/>
  <c r="C1010" i="1"/>
  <c r="H1009" i="1"/>
  <c r="G1009" i="1"/>
  <c r="D1009" i="1"/>
  <c r="C1009" i="1"/>
  <c r="D1008" i="1"/>
  <c r="H1008" i="1" s="1"/>
  <c r="C1008" i="1"/>
  <c r="D1007" i="1"/>
  <c r="H1007" i="1" s="1"/>
  <c r="C1007" i="1"/>
  <c r="D1006" i="1"/>
  <c r="H1006" i="1" s="1"/>
  <c r="C1006" i="1"/>
  <c r="H1005" i="1"/>
  <c r="G1005" i="1"/>
  <c r="D1005" i="1"/>
  <c r="C1005" i="1"/>
  <c r="D1004" i="1"/>
  <c r="H1004" i="1" s="1"/>
  <c r="C1004" i="1"/>
  <c r="G1003" i="1"/>
  <c r="D1003" i="1"/>
  <c r="H1003" i="1" s="1"/>
  <c r="C1003" i="1"/>
  <c r="D1002" i="1"/>
  <c r="H1002" i="1" s="1"/>
  <c r="C1002" i="1"/>
  <c r="H1001" i="1"/>
  <c r="G1001" i="1"/>
  <c r="D1001" i="1"/>
  <c r="C1001" i="1"/>
  <c r="D1000" i="1"/>
  <c r="H1000" i="1" s="1"/>
  <c r="C1000" i="1"/>
  <c r="G999" i="1"/>
  <c r="D999" i="1"/>
  <c r="H999" i="1" s="1"/>
  <c r="C999" i="1"/>
  <c r="D998" i="1"/>
  <c r="G998" i="1" s="1"/>
  <c r="C998" i="1"/>
  <c r="D997" i="1"/>
  <c r="G997" i="1" s="1"/>
  <c r="C997" i="1"/>
  <c r="D996" i="1"/>
  <c r="G996" i="1" s="1"/>
  <c r="C996" i="1"/>
  <c r="D995" i="1"/>
  <c r="G995" i="1" s="1"/>
  <c r="C995" i="1"/>
  <c r="H994" i="1"/>
  <c r="G994" i="1"/>
  <c r="D994" i="1"/>
  <c r="C994" i="1"/>
  <c r="D993" i="1"/>
  <c r="H993" i="1" s="1"/>
  <c r="C993" i="1"/>
  <c r="H992" i="1"/>
  <c r="G992" i="1"/>
  <c r="D992" i="1"/>
  <c r="C992" i="1"/>
  <c r="D991" i="1"/>
  <c r="H991" i="1" s="1"/>
  <c r="C991" i="1"/>
  <c r="H989" i="1"/>
  <c r="G989" i="1"/>
  <c r="D989" i="1"/>
  <c r="C989" i="1"/>
  <c r="H988" i="1"/>
  <c r="G988" i="1"/>
  <c r="D988" i="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G821" i="1" s="1"/>
  <c r="C821" i="1"/>
  <c r="H820" i="1"/>
  <c r="G820" i="1"/>
  <c r="D820" i="1"/>
  <c r="C820" i="1"/>
  <c r="H819" i="1"/>
  <c r="G819" i="1"/>
  <c r="D819" i="1"/>
  <c r="C819" i="1"/>
  <c r="H818" i="1"/>
  <c r="G818" i="1"/>
  <c r="D818" i="1"/>
  <c r="C818" i="1"/>
  <c r="H817" i="1"/>
  <c r="G817" i="1"/>
  <c r="D817" i="1"/>
  <c r="C817" i="1"/>
  <c r="G816" i="1"/>
  <c r="D816" i="1"/>
  <c r="H816" i="1" s="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G715" i="1" s="1"/>
  <c r="C715" i="1"/>
  <c r="H714" i="1"/>
  <c r="G714" i="1"/>
  <c r="D714" i="1"/>
  <c r="C714" i="1"/>
  <c r="G713" i="1"/>
  <c r="D713" i="1"/>
  <c r="H713" i="1" s="1"/>
  <c r="C713" i="1"/>
  <c r="H712" i="1"/>
  <c r="G712" i="1"/>
  <c r="D712" i="1"/>
  <c r="C712" i="1"/>
  <c r="D711" i="1"/>
  <c r="G711" i="1" s="1"/>
  <c r="C711" i="1"/>
  <c r="D710" i="1"/>
  <c r="G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D688" i="1"/>
  <c r="G688" i="1" s="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G671" i="1"/>
  <c r="D671" i="1"/>
  <c r="H671" i="1" s="1"/>
  <c r="C671" i="1"/>
  <c r="H670" i="1"/>
  <c r="G670" i="1"/>
  <c r="D670" i="1"/>
  <c r="C670" i="1"/>
  <c r="H669" i="1"/>
  <c r="D669" i="1"/>
  <c r="G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H647" i="1" s="1"/>
  <c r="C647" i="1"/>
  <c r="H646" i="1"/>
  <c r="G646" i="1"/>
  <c r="D646" i="1"/>
  <c r="C646" i="1"/>
  <c r="D645" i="1"/>
  <c r="G645" i="1" s="1"/>
  <c r="C645" i="1"/>
  <c r="D644" i="1"/>
  <c r="H644" i="1" s="1"/>
  <c r="C644" i="1"/>
  <c r="G643" i="1"/>
  <c r="D643" i="1"/>
  <c r="H643" i="1" s="1"/>
  <c r="C643" i="1"/>
  <c r="D642" i="1"/>
  <c r="G642" i="1" s="1"/>
  <c r="C642" i="1"/>
  <c r="D641" i="1"/>
  <c r="H641" i="1" s="1"/>
  <c r="C641" i="1"/>
  <c r="C638" i="1"/>
  <c r="H632" i="1"/>
  <c r="D632" i="1"/>
  <c r="G632" i="1" s="1"/>
  <c r="C632"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G413" i="1" s="1"/>
  <c r="C413" i="1"/>
  <c r="D412" i="1"/>
  <c r="H412" i="1" s="1"/>
  <c r="C412" i="1"/>
  <c r="D411" i="1"/>
  <c r="H411" i="1" s="1"/>
  <c r="C411" i="1"/>
  <c r="D406" i="1"/>
  <c r="H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D388" i="1"/>
  <c r="H388" i="1" s="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G367" i="1"/>
  <c r="D367" i="1"/>
  <c r="H367" i="1" s="1"/>
  <c r="C367" i="1"/>
  <c r="D366" i="1"/>
  <c r="H366" i="1" s="1"/>
  <c r="C366" i="1"/>
  <c r="D365" i="1"/>
  <c r="H365" i="1" s="1"/>
  <c r="C365" i="1"/>
  <c r="D364" i="1"/>
  <c r="H364" i="1" s="1"/>
  <c r="C364" i="1"/>
  <c r="D363" i="1"/>
  <c r="H363" i="1" s="1"/>
  <c r="C363" i="1"/>
  <c r="H362" i="1"/>
  <c r="G362" i="1"/>
  <c r="D362" i="1"/>
  <c r="C362" i="1"/>
  <c r="D361" i="1"/>
  <c r="H361" i="1" s="1"/>
  <c r="C361" i="1"/>
  <c r="H360" i="1"/>
  <c r="G360" i="1"/>
  <c r="D360" i="1"/>
  <c r="C360" i="1"/>
  <c r="D359" i="1"/>
  <c r="H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G308" i="1"/>
  <c r="D308" i="1"/>
  <c r="H308" i="1" s="1"/>
  <c r="C308" i="1"/>
  <c r="G307" i="1"/>
  <c r="D307" i="1"/>
  <c r="H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H291" i="1" s="1"/>
  <c r="C291" i="1"/>
  <c r="H290" i="1"/>
  <c r="G290" i="1"/>
  <c r="D290" i="1"/>
  <c r="C290" i="1"/>
  <c r="G289" i="1"/>
  <c r="D289" i="1"/>
  <c r="H289" i="1" s="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D257" i="1"/>
  <c r="G257" i="1" s="1"/>
  <c r="C257" i="1"/>
  <c r="G256" i="1"/>
  <c r="D256" i="1"/>
  <c r="H256" i="1" s="1"/>
  <c r="C256"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G190" i="1"/>
  <c r="D190" i="1"/>
  <c r="H190" i="1" s="1"/>
  <c r="C190" i="1"/>
  <c r="D189" i="1"/>
  <c r="H189" i="1" s="1"/>
  <c r="C189" i="1"/>
  <c r="H188" i="1"/>
  <c r="D188" i="1"/>
  <c r="G188" i="1" s="1"/>
  <c r="C188" i="1"/>
  <c r="H187" i="1"/>
  <c r="G187" i="1"/>
  <c r="D187" i="1"/>
  <c r="C187" i="1"/>
  <c r="G186" i="1"/>
  <c r="D186" i="1"/>
  <c r="H186" i="1" s="1"/>
  <c r="C186" i="1"/>
  <c r="H185" i="1"/>
  <c r="G185" i="1"/>
  <c r="D185" i="1"/>
  <c r="C185" i="1"/>
  <c r="D184" i="1"/>
  <c r="H184" i="1" s="1"/>
  <c r="C184" i="1"/>
  <c r="D183" i="1"/>
  <c r="H183" i="1" s="1"/>
  <c r="C183" i="1"/>
  <c r="H182" i="1"/>
  <c r="D182" i="1"/>
  <c r="G182" i="1" s="1"/>
  <c r="C182" i="1"/>
  <c r="H181" i="1"/>
  <c r="G181" i="1"/>
  <c r="D181" i="1"/>
  <c r="C181" i="1"/>
  <c r="H180" i="1"/>
  <c r="G180" i="1"/>
  <c r="D180" i="1"/>
  <c r="C180" i="1"/>
  <c r="G179" i="1"/>
  <c r="D179" i="1"/>
  <c r="H179" i="1" s="1"/>
  <c r="C179" i="1"/>
  <c r="H178" i="1"/>
  <c r="G178" i="1"/>
  <c r="D178" i="1"/>
  <c r="C178" i="1"/>
  <c r="H177" i="1"/>
  <c r="G177" i="1"/>
  <c r="D177" i="1"/>
  <c r="C177" i="1"/>
  <c r="H176" i="1"/>
  <c r="D176" i="1"/>
  <c r="G176" i="1" s="1"/>
  <c r="C176" i="1"/>
  <c r="D175" i="1"/>
  <c r="H175" i="1" s="1"/>
  <c r="C175" i="1"/>
  <c r="D174" i="1"/>
  <c r="H174" i="1" s="1"/>
  <c r="C174" i="1"/>
  <c r="D173" i="1"/>
  <c r="G173" i="1" s="1"/>
  <c r="C173" i="1"/>
  <c r="D172" i="1"/>
  <c r="H172" i="1" s="1"/>
  <c r="C172" i="1"/>
  <c r="G171" i="1"/>
  <c r="D171" i="1"/>
  <c r="H171" i="1" s="1"/>
  <c r="C171" i="1"/>
  <c r="D170" i="1"/>
  <c r="H170" i="1" s="1"/>
  <c r="C170" i="1"/>
  <c r="G169" i="1"/>
  <c r="D169" i="1"/>
  <c r="H169" i="1" s="1"/>
  <c r="C169" i="1"/>
  <c r="G168" i="1"/>
  <c r="D168" i="1"/>
  <c r="H168" i="1" s="1"/>
  <c r="C168" i="1"/>
  <c r="H167" i="1"/>
  <c r="D167" i="1"/>
  <c r="G167" i="1" s="1"/>
  <c r="C167" i="1"/>
  <c r="D166" i="1"/>
  <c r="H166" i="1" s="1"/>
  <c r="C166" i="1"/>
  <c r="C165" i="1"/>
  <c r="G164" i="1"/>
  <c r="D164" i="1"/>
  <c r="H164" i="1" s="1"/>
  <c r="C164" i="1"/>
  <c r="D163" i="1"/>
  <c r="H163" i="1" s="1"/>
  <c r="C163" i="1"/>
  <c r="H162" i="1"/>
  <c r="D162" i="1"/>
  <c r="G162" i="1" s="1"/>
  <c r="C162" i="1"/>
  <c r="D161" i="1"/>
  <c r="H161" i="1" s="1"/>
  <c r="C161" i="1"/>
  <c r="D160" i="1"/>
  <c r="H160" i="1" s="1"/>
  <c r="C160" i="1"/>
  <c r="H158" i="1"/>
  <c r="G158" i="1"/>
  <c r="D158" i="1"/>
  <c r="C158" i="1"/>
  <c r="D157" i="1"/>
  <c r="G157" i="1" s="1"/>
  <c r="C157" i="1"/>
  <c r="H156" i="1"/>
  <c r="G156" i="1"/>
  <c r="D156" i="1"/>
  <c r="C156" i="1"/>
  <c r="D155" i="1"/>
  <c r="G155" i="1" s="1"/>
  <c r="C155" i="1"/>
  <c r="H154" i="1"/>
  <c r="D154" i="1"/>
  <c r="G154" i="1" s="1"/>
  <c r="C154" i="1"/>
  <c r="H153" i="1"/>
  <c r="G153" i="1"/>
  <c r="D153" i="1"/>
  <c r="C153" i="1"/>
  <c r="H152" i="1"/>
  <c r="D152" i="1"/>
  <c r="G152" i="1" s="1"/>
  <c r="C152" i="1"/>
  <c r="H151" i="1"/>
  <c r="G151" i="1"/>
  <c r="D151" i="1"/>
  <c r="C151" i="1"/>
  <c r="D150" i="1"/>
  <c r="G150" i="1" s="1"/>
  <c r="C150" i="1"/>
  <c r="D149" i="1"/>
  <c r="G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H132" i="1" s="1"/>
  <c r="C132" i="1"/>
  <c r="D131" i="1"/>
  <c r="H131" i="1" s="1"/>
  <c r="C131" i="1"/>
  <c r="D130" i="1"/>
  <c r="H130" i="1" s="1"/>
  <c r="C130" i="1"/>
  <c r="D129" i="1"/>
  <c r="H129" i="1" s="1"/>
  <c r="C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D121" i="1"/>
  <c r="H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H82" i="1" s="1"/>
  <c r="C82" i="1"/>
  <c r="D81" i="1"/>
  <c r="G81" i="1" s="1"/>
  <c r="C81" i="1"/>
  <c r="H80" i="1"/>
  <c r="G80" i="1"/>
  <c r="D80" i="1"/>
  <c r="C80"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G66"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87" i="9" l="1"/>
  <c r="B287" i="9" s="1"/>
  <c r="E300" i="9"/>
  <c r="B300" i="9" s="1"/>
  <c r="E301" i="9"/>
  <c r="B301" i="9" s="1"/>
  <c r="E298" i="9"/>
  <c r="B298" i="9" s="1"/>
  <c r="E32" i="9"/>
  <c r="B32" i="9" s="1"/>
  <c r="H1243" i="1"/>
  <c r="G1242" i="1"/>
  <c r="H1266" i="1"/>
  <c r="G1241" i="1"/>
  <c r="H1576" i="1"/>
  <c r="G1579" i="1"/>
  <c r="H1533" i="1"/>
  <c r="H1532" i="1"/>
  <c r="G1531" i="1"/>
  <c r="H1240" i="1"/>
  <c r="E294" i="9"/>
  <c r="B294" i="9" s="1"/>
  <c r="H1509" i="1"/>
  <c r="G1503" i="1"/>
  <c r="G1499" i="1"/>
  <c r="H1501" i="1"/>
  <c r="G1483" i="1"/>
  <c r="H1485" i="1"/>
  <c r="G1481" i="1"/>
  <c r="H1481" i="1"/>
  <c r="H1484" i="1"/>
  <c r="G1458" i="1"/>
  <c r="I1458" i="1" s="1"/>
  <c r="H30" i="3"/>
  <c r="C1453" i="1"/>
  <c r="H1453" i="1" s="1"/>
  <c r="D5" i="7"/>
  <c r="H1456" i="1"/>
  <c r="I1456" i="1" s="1"/>
  <c r="F78" i="5"/>
  <c r="G1223" i="1"/>
  <c r="E282" i="9"/>
  <c r="B282" i="9" s="1"/>
  <c r="H255" i="1"/>
  <c r="G1006" i="1"/>
  <c r="G1232" i="1"/>
  <c r="G1231" i="1"/>
  <c r="E245" i="5"/>
  <c r="D1222" i="1" s="1"/>
  <c r="G1229" i="1"/>
  <c r="G1224" i="1"/>
  <c r="G1216" i="1"/>
  <c r="H1166" i="1"/>
  <c r="H1165" i="1"/>
  <c r="H1157" i="1"/>
  <c r="H1160" i="1"/>
  <c r="H1156" i="1"/>
  <c r="H1155" i="1"/>
  <c r="G1142" i="1"/>
  <c r="G1144" i="1"/>
  <c r="E292" i="9"/>
  <c r="B292" i="9" s="1"/>
  <c r="H1124" i="1"/>
  <c r="F146" i="5"/>
  <c r="E291" i="9"/>
  <c r="B291" i="9" s="1"/>
  <c r="G1096" i="1"/>
  <c r="G1097" i="1"/>
  <c r="G1101" i="1"/>
  <c r="F118" i="5"/>
  <c r="H1056" i="1"/>
  <c r="H1064" i="1"/>
  <c r="E286" i="9"/>
  <c r="B286" i="9" s="1"/>
  <c r="G1041" i="1"/>
  <c r="G1042" i="1"/>
  <c r="F63" i="5"/>
  <c r="G1033" i="1"/>
  <c r="G1030" i="1"/>
  <c r="G1032" i="1"/>
  <c r="H631" i="1"/>
  <c r="G404" i="1"/>
  <c r="E643" i="4"/>
  <c r="D637" i="1" s="1"/>
  <c r="G644" i="1"/>
  <c r="H642" i="1"/>
  <c r="H645" i="1"/>
  <c r="G1028" i="1"/>
  <c r="G1023" i="1"/>
  <c r="G1025" i="1"/>
  <c r="H1013" i="1"/>
  <c r="H1015" i="1"/>
  <c r="H1012" i="1"/>
  <c r="E12" i="5"/>
  <c r="D990" i="1" s="1"/>
  <c r="G1007" i="1"/>
  <c r="G1008" i="1"/>
  <c r="G1004" i="1"/>
  <c r="G1002" i="1"/>
  <c r="G1000" i="1"/>
  <c r="H997" i="1"/>
  <c r="H998" i="1"/>
  <c r="F19" i="5"/>
  <c r="H996" i="1"/>
  <c r="H995" i="1"/>
  <c r="G991" i="1"/>
  <c r="G993" i="1"/>
  <c r="G986" i="1"/>
  <c r="G987" i="1"/>
  <c r="E293" i="9"/>
  <c r="B293" i="9" s="1"/>
  <c r="E303" i="9"/>
  <c r="B303" i="9" s="1"/>
  <c r="H821" i="1"/>
  <c r="E69" i="9"/>
  <c r="B69" i="9" s="1"/>
  <c r="H715" i="1"/>
  <c r="H711" i="1"/>
  <c r="H710" i="1"/>
  <c r="G709" i="1"/>
  <c r="G703" i="1"/>
  <c r="E23" i="9"/>
  <c r="B23" i="9" s="1"/>
  <c r="G647" i="1"/>
  <c r="G641" i="1"/>
  <c r="G386" i="1"/>
  <c r="G388" i="1"/>
  <c r="G361" i="1"/>
  <c r="G406" i="1"/>
  <c r="G405" i="1"/>
  <c r="G411" i="1"/>
  <c r="G412" i="1"/>
  <c r="G378" i="1"/>
  <c r="G379" i="1"/>
  <c r="G371" i="1"/>
  <c r="G366" i="1"/>
  <c r="G364" i="1"/>
  <c r="G365" i="1"/>
  <c r="F369" i="4"/>
  <c r="G359" i="1"/>
  <c r="G363" i="1"/>
  <c r="E363" i="4"/>
  <c r="D358" i="1" s="1"/>
  <c r="E311" i="4"/>
  <c r="D306" i="1" s="1"/>
  <c r="E298" i="4"/>
  <c r="D293" i="1" s="1"/>
  <c r="G291" i="1"/>
  <c r="H413" i="1"/>
  <c r="E273" i="9"/>
  <c r="B273" i="9" s="1"/>
  <c r="E252" i="4"/>
  <c r="E57" i="9"/>
  <c r="B57" i="9" s="1"/>
  <c r="G206" i="1"/>
  <c r="G207" i="1"/>
  <c r="G191" i="1"/>
  <c r="G189" i="1"/>
  <c r="G184" i="1"/>
  <c r="E47" i="9"/>
  <c r="B47" i="9" s="1"/>
  <c r="G183" i="1"/>
  <c r="E45" i="9"/>
  <c r="B45" i="9" s="1"/>
  <c r="F221" i="9"/>
  <c r="B221" i="9" s="1"/>
  <c r="E43" i="9"/>
  <c r="B43" i="9" s="1"/>
  <c r="F219" i="9"/>
  <c r="B219" i="9" s="1"/>
  <c r="H173" i="1"/>
  <c r="G175" i="1"/>
  <c r="G174" i="1"/>
  <c r="G172" i="1"/>
  <c r="G170" i="1"/>
  <c r="G165" i="1"/>
  <c r="G166" i="1"/>
  <c r="G163" i="1"/>
  <c r="E41" i="9"/>
  <c r="B41" i="9" s="1"/>
  <c r="G160" i="1"/>
  <c r="G161" i="1"/>
  <c r="E163" i="4"/>
  <c r="D159" i="1" s="1"/>
  <c r="H155" i="1"/>
  <c r="H157" i="1"/>
  <c r="E40" i="9"/>
  <c r="B40" i="9" s="1"/>
  <c r="B218" i="9"/>
  <c r="H149" i="1"/>
  <c r="H150" i="1"/>
  <c r="F153" i="4"/>
  <c r="G132" i="1"/>
  <c r="G129" i="1"/>
  <c r="G130" i="1"/>
  <c r="G131" i="1"/>
  <c r="F128" i="4"/>
  <c r="G121" i="1"/>
  <c r="G123" i="1"/>
  <c r="H108" i="1"/>
  <c r="H113" i="1"/>
  <c r="E106" i="4"/>
  <c r="D102" i="1" s="1"/>
  <c r="F217" i="9"/>
  <c r="B217" i="9" s="1"/>
  <c r="G82" i="1"/>
  <c r="H79" i="1"/>
  <c r="H81" i="1"/>
  <c r="E82" i="4"/>
  <c r="D78" i="1" s="1"/>
  <c r="G70" i="1"/>
  <c r="G71" i="1"/>
  <c r="E50" i="4"/>
  <c r="D46" i="1" s="1"/>
  <c r="G64" i="1"/>
  <c r="G65" i="1"/>
  <c r="F68" i="4"/>
  <c r="E30" i="9"/>
  <c r="B30" i="9" s="1"/>
  <c r="E27" i="9"/>
  <c r="B27" i="9" s="1"/>
  <c r="F215" i="9"/>
  <c r="B215" i="9" s="1"/>
  <c r="E296" i="9"/>
  <c r="B296" i="9" s="1"/>
  <c r="E288" i="9"/>
  <c r="B288" i="9" s="1"/>
  <c r="I1444" i="1"/>
  <c r="J1449" i="1"/>
  <c r="H1449" i="1"/>
  <c r="G1449" i="1"/>
  <c r="J1455" i="1"/>
  <c r="H1455" i="1"/>
  <c r="G1455" i="1"/>
  <c r="I1455" i="1" s="1"/>
  <c r="J1459" i="1"/>
  <c r="H1459" i="1"/>
  <c r="G1459" i="1"/>
  <c r="J1462" i="1"/>
  <c r="H1462" i="1"/>
  <c r="G1462" i="1"/>
  <c r="J1466" i="1"/>
  <c r="H1466" i="1"/>
  <c r="G1466" i="1"/>
  <c r="I1466" i="1" s="1"/>
  <c r="J1474" i="1"/>
  <c r="H1474" i="1"/>
  <c r="G1474" i="1"/>
  <c r="I1474" i="1" s="1"/>
  <c r="I1442" i="1"/>
  <c r="I1446" i="1"/>
  <c r="I1450" i="1"/>
  <c r="J1477" i="1"/>
  <c r="H1477" i="1"/>
  <c r="G1477" i="1"/>
  <c r="J1447" i="1"/>
  <c r="H1447" i="1"/>
  <c r="G1447" i="1"/>
  <c r="J1451" i="1"/>
  <c r="H1451" i="1"/>
  <c r="G1451" i="1"/>
  <c r="H1454" i="1"/>
  <c r="G1454" i="1"/>
  <c r="J1457" i="1"/>
  <c r="H1457" i="1"/>
  <c r="G1457" i="1"/>
  <c r="H1461" i="1"/>
  <c r="G1461" i="1"/>
  <c r="J1464" i="1"/>
  <c r="H1464" i="1"/>
  <c r="G1464" i="1"/>
  <c r="I1464" i="1" s="1"/>
  <c r="J1468" i="1"/>
  <c r="H1468" i="1"/>
  <c r="G1468" i="1"/>
  <c r="J1472" i="1"/>
  <c r="H1472" i="1"/>
  <c r="G1472" i="1"/>
  <c r="I1478" i="1"/>
  <c r="I1441" i="1"/>
  <c r="I1448" i="1"/>
  <c r="I1452" i="1"/>
  <c r="I1465" i="1"/>
  <c r="I1473" i="1"/>
  <c r="J1479" i="1"/>
  <c r="H1479" i="1"/>
  <c r="G1479" i="1"/>
  <c r="G1482" i="1"/>
  <c r="H1482" i="1"/>
  <c r="G1486" i="1"/>
  <c r="H1486" i="1"/>
  <c r="G1490" i="1"/>
  <c r="H1490" i="1"/>
  <c r="G1494" i="1"/>
  <c r="H1494" i="1"/>
  <c r="G1498" i="1"/>
  <c r="H1498" i="1"/>
  <c r="G1502" i="1"/>
  <c r="H1502" i="1"/>
  <c r="G1506" i="1"/>
  <c r="H1506" i="1"/>
  <c r="G1510" i="1"/>
  <c r="H1510" i="1"/>
  <c r="G1514" i="1"/>
  <c r="H1514" i="1"/>
  <c r="H1440" i="1"/>
  <c r="I1440" i="1" s="1"/>
  <c r="H1442" i="1"/>
  <c r="H1444" i="1"/>
  <c r="H1522" i="1"/>
  <c r="H1526" i="1"/>
  <c r="H1530" i="1"/>
  <c r="H1534" i="1"/>
  <c r="H1538" i="1"/>
  <c r="H1542" i="1"/>
  <c r="H1546" i="1"/>
  <c r="H1550" i="1"/>
  <c r="H1554" i="1"/>
  <c r="H1558" i="1"/>
  <c r="H1562" i="1"/>
  <c r="H1566" i="1"/>
  <c r="H1570" i="1"/>
  <c r="H1574" i="1"/>
  <c r="H1578" i="1"/>
  <c r="D7" i="4"/>
  <c r="D124" i="4"/>
  <c r="F140" i="4"/>
  <c r="D139" i="4"/>
  <c r="H308" i="9"/>
  <c r="J1446" i="1"/>
  <c r="J1448" i="1"/>
  <c r="J1450" i="1"/>
  <c r="J1452" i="1"/>
  <c r="J1456" i="1"/>
  <c r="J1458" i="1"/>
  <c r="J1460" i="1"/>
  <c r="J1463" i="1"/>
  <c r="J1465" i="1"/>
  <c r="J1467" i="1"/>
  <c r="J1471" i="1"/>
  <c r="J1473" i="1"/>
  <c r="J1476" i="1"/>
  <c r="J1478" i="1"/>
  <c r="D50" i="4"/>
  <c r="F133" i="4"/>
  <c r="D152" i="4"/>
  <c r="F159" i="4"/>
  <c r="F169" i="4"/>
  <c r="D196" i="4"/>
  <c r="D224" i="4"/>
  <c r="F231" i="4"/>
  <c r="D263" i="4"/>
  <c r="F268" i="4"/>
  <c r="D82" i="4"/>
  <c r="E152" i="4"/>
  <c r="F164" i="4"/>
  <c r="D163" i="4"/>
  <c r="E196" i="4"/>
  <c r="D192" i="1" s="1"/>
  <c r="F299" i="4"/>
  <c r="D344" i="4"/>
  <c r="D396" i="4"/>
  <c r="D643" i="4"/>
  <c r="E644" i="4"/>
  <c r="D638" i="1" s="1"/>
  <c r="D421" i="4"/>
  <c r="D515" i="4"/>
  <c r="D567" i="4"/>
  <c r="D580" i="4"/>
  <c r="F8" i="5"/>
  <c r="F70" i="5"/>
  <c r="D69" i="5"/>
  <c r="D238" i="5"/>
  <c r="F246" i="5"/>
  <c r="E5" i="7"/>
  <c r="G316" i="9" s="1"/>
  <c r="E316" i="9" s="1"/>
  <c r="D49" i="8"/>
  <c r="D311" i="4"/>
  <c r="D298" i="4" s="1"/>
  <c r="D363" i="4"/>
  <c r="D350" i="4" s="1"/>
  <c r="F417" i="4"/>
  <c r="F466" i="4"/>
  <c r="D472" i="4"/>
  <c r="D484" i="4"/>
  <c r="G310" i="9"/>
  <c r="E310" i="9" s="1"/>
  <c r="B310" i="9" s="1"/>
  <c r="F190" i="5"/>
  <c r="F36" i="6"/>
  <c r="D35" i="6"/>
  <c r="D141" i="6" s="1"/>
  <c r="E593" i="4"/>
  <c r="D587" i="1" s="1"/>
  <c r="E87" i="5"/>
  <c r="F119" i="5"/>
  <c r="D177" i="5"/>
  <c r="F180" i="5"/>
  <c r="F207" i="5"/>
  <c r="D206" i="5"/>
  <c r="F5" i="6"/>
  <c r="E35" i="6"/>
  <c r="E141" i="6" s="1"/>
  <c r="D114" i="6"/>
  <c r="F130" i="6"/>
  <c r="D129" i="6"/>
  <c r="D12" i="5"/>
  <c r="E206" i="5"/>
  <c r="D42" i="8"/>
  <c r="M213" i="9"/>
  <c r="G281" i="9"/>
  <c r="E281" i="9" s="1"/>
  <c r="B281" i="9" s="1"/>
  <c r="G280" i="9"/>
  <c r="E280" i="9" s="1"/>
  <c r="B280" i="9" s="1"/>
  <c r="G279" i="9"/>
  <c r="E279" i="9" s="1"/>
  <c r="B279"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165" i="9"/>
  <c r="G164" i="9"/>
  <c r="E164" i="9" s="1"/>
  <c r="B164" i="9" s="1"/>
  <c r="G163" i="9"/>
  <c r="E163" i="9" s="1"/>
  <c r="B163" i="9" s="1"/>
  <c r="G162" i="9"/>
  <c r="E162" i="9" s="1"/>
  <c r="B162" i="9" s="1"/>
  <c r="G161" i="9"/>
  <c r="E161" i="9" s="1"/>
  <c r="B161" i="9" s="1"/>
  <c r="L213" i="9"/>
  <c r="G192" i="9"/>
  <c r="E192" i="9" s="1"/>
  <c r="B192" i="9" s="1"/>
  <c r="G189" i="9"/>
  <c r="E189" i="9" s="1"/>
  <c r="B189"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7" i="9"/>
  <c r="E187" i="9" s="1"/>
  <c r="B187" i="9" s="1"/>
  <c r="G166" i="9"/>
  <c r="H165" i="9"/>
  <c r="I10" i="9"/>
  <c r="E290" i="9"/>
  <c r="B290" i="9" s="1"/>
  <c r="B223" i="9"/>
  <c r="B231" i="9"/>
  <c r="B239" i="9"/>
  <c r="B251" i="9"/>
  <c r="F216" i="9"/>
  <c r="B216" i="9" s="1"/>
  <c r="F224" i="9"/>
  <c r="B224" i="9" s="1"/>
  <c r="F232" i="9"/>
  <c r="B232" i="9" s="1"/>
  <c r="B255" i="9"/>
  <c r="B271" i="9"/>
  <c r="B214" i="9"/>
  <c r="F220" i="9"/>
  <c r="B220" i="9" s="1"/>
  <c r="F228" i="9"/>
  <c r="B228" i="9" s="1"/>
  <c r="F236" i="9"/>
  <c r="B236" i="9" s="1"/>
  <c r="G1453" i="1" l="1"/>
  <c r="C1436" i="1"/>
  <c r="H29" i="3"/>
  <c r="F245" i="5"/>
  <c r="E237" i="5"/>
  <c r="D1214" i="1" s="1"/>
  <c r="H1222" i="1"/>
  <c r="G1222" i="1"/>
  <c r="I23" i="3"/>
  <c r="E7" i="5"/>
  <c r="D985" i="1" s="1"/>
  <c r="F213" i="9"/>
  <c r="B213" i="9" s="1"/>
  <c r="E350" i="4"/>
  <c r="E407" i="4" s="1"/>
  <c r="D402" i="1" s="1"/>
  <c r="F252" i="4"/>
  <c r="D248" i="1"/>
  <c r="F106" i="4"/>
  <c r="G102" i="1"/>
  <c r="H102" i="1"/>
  <c r="E6" i="4"/>
  <c r="I16" i="3" s="1"/>
  <c r="G313" i="9"/>
  <c r="E313" i="9" s="1"/>
  <c r="F141" i="6"/>
  <c r="H28" i="3"/>
  <c r="C1435" i="1"/>
  <c r="D407" i="4"/>
  <c r="F298" i="4"/>
  <c r="C293" i="1"/>
  <c r="I28" i="3"/>
  <c r="D1435" i="1"/>
  <c r="B316" i="9"/>
  <c r="E315" i="9"/>
  <c r="I10" i="3" s="1"/>
  <c r="D408" i="4"/>
  <c r="C345" i="1"/>
  <c r="E166" i="9"/>
  <c r="B166" i="9" s="1"/>
  <c r="F129" i="6"/>
  <c r="C1423" i="1"/>
  <c r="E68" i="5"/>
  <c r="D1065" i="1"/>
  <c r="F238" i="5"/>
  <c r="D237" i="5"/>
  <c r="C1215" i="1"/>
  <c r="F421" i="4"/>
  <c r="D420" i="4"/>
  <c r="C415" i="1"/>
  <c r="D345" i="1"/>
  <c r="C159" i="1"/>
  <c r="F163" i="4"/>
  <c r="E528" i="4"/>
  <c r="F7" i="4"/>
  <c r="D6" i="4"/>
  <c r="C3" i="1"/>
  <c r="I1468" i="1"/>
  <c r="I1457" i="1"/>
  <c r="I1447" i="1"/>
  <c r="I1459" i="1"/>
  <c r="I1449" i="1"/>
  <c r="E165" i="9"/>
  <c r="B165" i="9" s="1"/>
  <c r="G587" i="1"/>
  <c r="H587" i="1"/>
  <c r="D43" i="8"/>
  <c r="K1451" i="9" s="1"/>
  <c r="C1524" i="1"/>
  <c r="D68" i="5"/>
  <c r="F69" i="5"/>
  <c r="C1047" i="1"/>
  <c r="F580" i="4"/>
  <c r="C574" i="1"/>
  <c r="H638" i="1"/>
  <c r="G638" i="1"/>
  <c r="F344" i="4"/>
  <c r="C339" i="1"/>
  <c r="C220" i="1"/>
  <c r="F224" i="4"/>
  <c r="H21" i="9"/>
  <c r="G21" i="9"/>
  <c r="F152" i="4"/>
  <c r="D151" i="4"/>
  <c r="C148" i="1"/>
  <c r="F139" i="4"/>
  <c r="C135" i="1"/>
  <c r="I1479" i="1"/>
  <c r="I1472" i="1"/>
  <c r="I1451" i="1"/>
  <c r="I1477" i="1"/>
  <c r="I1462" i="1"/>
  <c r="H311" i="9"/>
  <c r="D1183" i="1"/>
  <c r="F114" i="6"/>
  <c r="H27" i="3"/>
  <c r="C1408" i="1"/>
  <c r="G318" i="9"/>
  <c r="E318" i="9" s="1"/>
  <c r="G308" i="9"/>
  <c r="E308" i="9" s="1"/>
  <c r="B308" i="9" s="1"/>
  <c r="F177" i="5"/>
  <c r="D176" i="5"/>
  <c r="C1154" i="1"/>
  <c r="F35" i="6"/>
  <c r="C1329" i="1"/>
  <c r="H25" i="3"/>
  <c r="F484" i="4"/>
  <c r="C478" i="1"/>
  <c r="F363" i="4"/>
  <c r="C358" i="1"/>
  <c r="I29" i="3"/>
  <c r="D1436" i="1"/>
  <c r="D528" i="4"/>
  <c r="F567" i="4"/>
  <c r="C561" i="1"/>
  <c r="F643" i="4"/>
  <c r="C637" i="1"/>
  <c r="E151" i="4"/>
  <c r="D148" i="1"/>
  <c r="F196" i="4"/>
  <c r="C192" i="1"/>
  <c r="E176" i="5"/>
  <c r="E412" i="4"/>
  <c r="C1517" i="1"/>
  <c r="I34" i="3"/>
  <c r="F12" i="5"/>
  <c r="C990" i="1"/>
  <c r="I25" i="3"/>
  <c r="D1329" i="1"/>
  <c r="G311" i="9"/>
  <c r="E311" i="9" s="1"/>
  <c r="B311" i="9" s="1"/>
  <c r="F206" i="5"/>
  <c r="C1183" i="1"/>
  <c r="F472" i="4"/>
  <c r="C466" i="1"/>
  <c r="F311" i="4"/>
  <c r="C306" i="1"/>
  <c r="D7" i="5"/>
  <c r="F515" i="4"/>
  <c r="C509" i="1"/>
  <c r="F396" i="4"/>
  <c r="C391" i="1"/>
  <c r="C78" i="1"/>
  <c r="F82" i="4"/>
  <c r="F263" i="4"/>
  <c r="C259" i="1"/>
  <c r="F50" i="4"/>
  <c r="C46" i="1"/>
  <c r="C120" i="1"/>
  <c r="F124" i="4"/>
  <c r="G314" i="9" l="1"/>
  <c r="E314" i="9" s="1"/>
  <c r="B314" i="9" s="1"/>
  <c r="I20" i="3"/>
  <c r="F350" i="4"/>
  <c r="E408" i="4"/>
  <c r="D403" i="1" s="1"/>
  <c r="H248" i="1"/>
  <c r="G248" i="1"/>
  <c r="E21" i="9"/>
  <c r="D2" i="1"/>
  <c r="E317" i="9"/>
  <c r="B318" i="9"/>
  <c r="H391" i="1"/>
  <c r="G391" i="1"/>
  <c r="D6" i="5"/>
  <c r="F7" i="5"/>
  <c r="C985" i="1"/>
  <c r="H20" i="3"/>
  <c r="I17" i="3"/>
  <c r="E289" i="4"/>
  <c r="D147" i="1"/>
  <c r="H358" i="1"/>
  <c r="G358" i="1"/>
  <c r="F176" i="5"/>
  <c r="D175" i="5"/>
  <c r="C1153" i="1"/>
  <c r="H22" i="3"/>
  <c r="G1408" i="1"/>
  <c r="H1408" i="1"/>
  <c r="H148" i="1"/>
  <c r="G148" i="1"/>
  <c r="D412" i="4"/>
  <c r="C2" i="1"/>
  <c r="F6" i="4"/>
  <c r="H16" i="3"/>
  <c r="G159" i="1"/>
  <c r="H159" i="1"/>
  <c r="D635" i="4"/>
  <c r="F420" i="4"/>
  <c r="C414" i="1"/>
  <c r="C403" i="1"/>
  <c r="B313" i="9"/>
  <c r="H120" i="1"/>
  <c r="G120" i="1"/>
  <c r="H306" i="1"/>
  <c r="G306" i="1"/>
  <c r="G1183" i="1"/>
  <c r="H1183" i="1"/>
  <c r="H1517" i="1"/>
  <c r="G1517" i="1"/>
  <c r="H192" i="1"/>
  <c r="G192" i="1"/>
  <c r="H637" i="1"/>
  <c r="G637" i="1"/>
  <c r="D636" i="4"/>
  <c r="F528" i="4"/>
  <c r="C522" i="1"/>
  <c r="G1329" i="1"/>
  <c r="H1329" i="1"/>
  <c r="H9" i="3"/>
  <c r="D289" i="4"/>
  <c r="C147" i="1"/>
  <c r="F151" i="4"/>
  <c r="H17" i="3"/>
  <c r="G1047" i="1"/>
  <c r="H1047" i="1"/>
  <c r="I35" i="3"/>
  <c r="C1518" i="1"/>
  <c r="H11" i="3" s="1"/>
  <c r="G1065" i="1"/>
  <c r="H1065" i="1"/>
  <c r="G293" i="1"/>
  <c r="H293" i="1"/>
  <c r="G1435" i="1"/>
  <c r="H1435" i="1"/>
  <c r="H466" i="1"/>
  <c r="G466" i="1"/>
  <c r="H561" i="1"/>
  <c r="G561" i="1"/>
  <c r="H1524" i="1"/>
  <c r="G1524" i="1"/>
  <c r="H46" i="1"/>
  <c r="G46" i="1"/>
  <c r="H509" i="1"/>
  <c r="G509" i="1"/>
  <c r="G990" i="1"/>
  <c r="H990" i="1"/>
  <c r="E639" i="4"/>
  <c r="D407" i="1"/>
  <c r="G1436" i="1"/>
  <c r="H1436" i="1"/>
  <c r="H478" i="1"/>
  <c r="G478" i="1"/>
  <c r="H135" i="1"/>
  <c r="G135" i="1"/>
  <c r="G220" i="1"/>
  <c r="H220" i="1"/>
  <c r="E636" i="4"/>
  <c r="D630" i="1" s="1"/>
  <c r="D522" i="1"/>
  <c r="E635" i="4"/>
  <c r="D629" i="1" s="1"/>
  <c r="G1215" i="1"/>
  <c r="H1215" i="1"/>
  <c r="E6" i="5"/>
  <c r="I21" i="3"/>
  <c r="D1046" i="1"/>
  <c r="G345" i="1"/>
  <c r="H345" i="1"/>
  <c r="G78" i="1"/>
  <c r="H78" i="1"/>
  <c r="G1154" i="1"/>
  <c r="H1154" i="1"/>
  <c r="B21" i="9"/>
  <c r="G339" i="1"/>
  <c r="H339" i="1"/>
  <c r="H574" i="1"/>
  <c r="G574" i="1"/>
  <c r="F68" i="5"/>
  <c r="C1046" i="1"/>
  <c r="H21" i="3"/>
  <c r="H3" i="1"/>
  <c r="G3" i="1"/>
  <c r="G415" i="1"/>
  <c r="H415" i="1"/>
  <c r="F237" i="5"/>
  <c r="C1214" i="1"/>
  <c r="H23" i="3"/>
  <c r="G1423" i="1"/>
  <c r="H1423" i="1"/>
  <c r="F407" i="4"/>
  <c r="C402" i="1"/>
  <c r="H259" i="1"/>
  <c r="G259" i="1"/>
  <c r="E175" i="5"/>
  <c r="D1152" i="1" s="1"/>
  <c r="I22" i="3"/>
  <c r="D1153" i="1"/>
  <c r="H19" i="9"/>
  <c r="E19" i="9" s="1"/>
  <c r="B19" i="9" s="1"/>
  <c r="E312" i="9" l="1"/>
  <c r="F408" i="4"/>
  <c r="G1214" i="1"/>
  <c r="H1214" i="1"/>
  <c r="N3" i="9"/>
  <c r="I11" i="3"/>
  <c r="G2" i="1"/>
  <c r="H2" i="1"/>
  <c r="D413" i="4"/>
  <c r="D291" i="4"/>
  <c r="F289" i="4"/>
  <c r="C285" i="1"/>
  <c r="H522" i="1"/>
  <c r="G522" i="1"/>
  <c r="H414" i="1"/>
  <c r="G414" i="1"/>
  <c r="D639" i="4"/>
  <c r="D414" i="4"/>
  <c r="F412" i="4"/>
  <c r="C407" i="1"/>
  <c r="G1153" i="1"/>
  <c r="H1153" i="1"/>
  <c r="H147" i="1"/>
  <c r="G147" i="1"/>
  <c r="G1518" i="1"/>
  <c r="H1518" i="1"/>
  <c r="K3" i="9"/>
  <c r="I9" i="3"/>
  <c r="D290" i="4"/>
  <c r="F175" i="5"/>
  <c r="C1152" i="1"/>
  <c r="G985" i="1"/>
  <c r="H985" i="1"/>
  <c r="G402" i="1"/>
  <c r="H402" i="1"/>
  <c r="G1046" i="1"/>
  <c r="H1046" i="1"/>
  <c r="H278" i="9"/>
  <c r="D984" i="1"/>
  <c r="D633" i="1"/>
  <c r="F636" i="4"/>
  <c r="C630" i="1"/>
  <c r="H403" i="1"/>
  <c r="G403" i="1"/>
  <c r="F635" i="4"/>
  <c r="C629" i="1"/>
  <c r="E291" i="4"/>
  <c r="D287" i="1" s="1"/>
  <c r="E413" i="4"/>
  <c r="D285" i="1"/>
  <c r="E290" i="4"/>
  <c r="D286" i="1" s="1"/>
  <c r="G285" i="9"/>
  <c r="E285" i="9" s="1"/>
  <c r="B285" i="9" s="1"/>
  <c r="G278" i="9"/>
  <c r="F6" i="5"/>
  <c r="C984" i="1"/>
  <c r="C409" i="1" l="1"/>
  <c r="F291" i="4"/>
  <c r="C287" i="1"/>
  <c r="E278" i="9"/>
  <c r="C286" i="1"/>
  <c r="F290" i="4"/>
  <c r="F639" i="4"/>
  <c r="C633" i="1"/>
  <c r="D640" i="4"/>
  <c r="D415" i="4"/>
  <c r="F413" i="4"/>
  <c r="C408" i="1"/>
  <c r="E640" i="4"/>
  <c r="E415" i="4"/>
  <c r="D410" i="1" s="1"/>
  <c r="D408" i="1"/>
  <c r="E414" i="4"/>
  <c r="D409" i="1" s="1"/>
  <c r="G407" i="1"/>
  <c r="H407" i="1"/>
  <c r="H285" i="1"/>
  <c r="G285" i="1"/>
  <c r="H8" i="3"/>
  <c r="G984" i="1"/>
  <c r="H984" i="1"/>
  <c r="G629" i="1"/>
  <c r="H629" i="1"/>
  <c r="G630" i="1"/>
  <c r="H630" i="1"/>
  <c r="G1152" i="1"/>
  <c r="H1152" i="1"/>
  <c r="H287" i="1" l="1"/>
  <c r="G287" i="1"/>
  <c r="M3" i="9"/>
  <c r="E642" i="4"/>
  <c r="D634" i="1"/>
  <c r="E641" i="4"/>
  <c r="D642" i="4"/>
  <c r="F640" i="4"/>
  <c r="C634" i="1"/>
  <c r="H408" i="1"/>
  <c r="G408" i="1"/>
  <c r="G633" i="1"/>
  <c r="H633" i="1"/>
  <c r="H286" i="1"/>
  <c r="G286" i="1"/>
  <c r="G409" i="1"/>
  <c r="H409" i="1"/>
  <c r="F415" i="4"/>
  <c r="C410" i="1"/>
  <c r="D641" i="4"/>
  <c r="E277" i="9"/>
  <c r="I8" i="3" s="1"/>
  <c r="B278" i="9"/>
  <c r="F414" i="4"/>
  <c r="H410" i="1" l="1"/>
  <c r="G410" i="1"/>
  <c r="D646" i="4"/>
  <c r="F642" i="4"/>
  <c r="C636" i="1"/>
  <c r="E645" i="4"/>
  <c r="G276" i="9" s="1"/>
  <c r="E276" i="9" s="1"/>
  <c r="B276" i="9" s="1"/>
  <c r="D635" i="1"/>
  <c r="F641" i="4"/>
  <c r="D645" i="4"/>
  <c r="C635" i="1"/>
  <c r="G634" i="1"/>
  <c r="H634" i="1"/>
  <c r="E646" i="4"/>
  <c r="D636" i="1"/>
  <c r="F646" i="4" l="1"/>
  <c r="C640" i="1"/>
  <c r="H19" i="3"/>
  <c r="I19" i="3"/>
  <c r="D640" i="1"/>
  <c r="H635" i="1"/>
  <c r="G635" i="1"/>
  <c r="H7" i="3"/>
  <c r="I18" i="3"/>
  <c r="D639" i="1"/>
  <c r="F645" i="4"/>
  <c r="C639" i="1"/>
  <c r="H18" i="3"/>
  <c r="G636" i="1"/>
  <c r="H636" i="1"/>
  <c r="J3" i="9" l="1"/>
  <c r="G639" i="1"/>
  <c r="H639" i="1"/>
  <c r="H640" i="1"/>
  <c r="G640" i="1"/>
  <c r="G274" i="9" l="1"/>
  <c r="M272" i="9"/>
  <c r="L272" i="9"/>
  <c r="H274" i="9"/>
  <c r="H18" i="9"/>
  <c r="G18" i="9"/>
  <c r="J7" i="9"/>
  <c r="I12" i="9"/>
  <c r="I9" i="9"/>
  <c r="H16" i="9"/>
  <c r="K8" i="9"/>
  <c r="J13" i="9"/>
  <c r="H15" i="9"/>
  <c r="M16" i="9"/>
  <c r="H17" i="9"/>
  <c r="I8" i="9"/>
  <c r="M15" i="9"/>
  <c r="I5" i="9"/>
  <c r="K11" i="9"/>
  <c r="J17" i="9"/>
  <c r="J9" i="9"/>
  <c r="K5" i="9"/>
  <c r="K10" i="9"/>
  <c r="G16" i="9"/>
  <c r="K7" i="9"/>
  <c r="J12" i="9"/>
  <c r="J5" i="9"/>
  <c r="L16" i="9"/>
  <c r="J6" i="9"/>
  <c r="I11" i="9"/>
  <c r="K9" i="9"/>
  <c r="J10" i="9"/>
  <c r="I13" i="9"/>
  <c r="K6" i="9"/>
  <c r="J11" i="9"/>
  <c r="I17" i="9"/>
  <c r="J8" i="9"/>
  <c r="G15" i="9"/>
  <c r="I6" i="9"/>
  <c r="K12" i="9"/>
  <c r="G17" i="9"/>
  <c r="I7" i="9"/>
  <c r="K13" i="9"/>
  <c r="L15" i="9"/>
  <c r="E15" i="9" l="1"/>
  <c r="E6" i="9"/>
  <c r="B6" i="9" s="1"/>
  <c r="F272" i="9"/>
  <c r="B272" i="9" s="1"/>
  <c r="E274" i="9"/>
  <c r="E20" i="9" s="1"/>
  <c r="I7" i="3" s="1"/>
  <c r="E7" i="9"/>
  <c r="B7" i="9" s="1"/>
  <c r="E18" i="9"/>
  <c r="B18" i="9" s="1"/>
  <c r="F15" i="9"/>
  <c r="E11" i="9"/>
  <c r="B11" i="9" s="1"/>
  <c r="E10" i="9"/>
  <c r="B10" i="9" s="1"/>
  <c r="F16" i="9"/>
  <c r="E16" i="9"/>
  <c r="E8" i="9"/>
  <c r="B8" i="9" s="1"/>
  <c r="E12" i="9"/>
  <c r="B12" i="9" s="1"/>
  <c r="E5" i="9"/>
  <c r="E17" i="9"/>
  <c r="B17" i="9" s="1"/>
  <c r="E13" i="9"/>
  <c r="B13" i="9" s="1"/>
  <c r="E9" i="9"/>
  <c r="B9" i="9" s="1"/>
  <c r="B15" i="9" l="1"/>
  <c r="F20" i="9"/>
  <c r="B274" i="9"/>
  <c r="F14" i="9"/>
  <c r="B16" i="9"/>
  <c r="E14" i="9"/>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<sst xmlns="http://schemas.openxmlformats.org/spreadsheetml/2006/main" count="4374" uniqueCount="3426">
  <si>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</si>
  <si>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</si>
  <si>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</si>
  <si>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</si>
  <si>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</si>
  <si>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</si>
  <si>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</si>
  <si>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</si>
  <si>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</si>
  <si>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</si>
  <si>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</si>
  <si>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</si>
  <si>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</si>
  <si>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</si>
  <si>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</si>
  <si>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</si>
  <si>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</si>
  <si>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</si>
  <si>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</si>
  <si>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</si>
  <si>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</si>
  <si>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</si>
  <si>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</si>
  <si>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</si>
  <si>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</si>
  <si>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</si>
  <si>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</si>
  <si>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</si>
  <si>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</si>
  <si>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</si>
  <si>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</si>
  <si>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GRADITELJSKA ŠKOLA ČAKOVEC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</si>
  <si>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</si>
  <si>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</si>
  <si>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</si>
  <si>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</si>
  <si>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</si>
  <si>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</si>
  <si>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</si>
  <si>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</si>
  <si>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</si>
  <si>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</si>
  <si>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</si>
  <si>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</si>
  <si>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</si>
  <si>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</si>
  <si>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</si>
  <si>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</si>
  <si>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</si>
  <si>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19191 - GRADITELJSKA ŠKOLA ČAKOVEC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</si>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</sst>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3160957.4699999997</v>
      </c>
      <c r="D2" s="6">
        <f>'PR-RAS'!E6</f>
        <v>4020984.19</v>
      </c>
      <c r="E2" s="6">
        <v>0</v>
      </c>
      <c r="F2" s="6">
        <v>0</v>
      </c>
      <c r="G2" s="7">
        <f t="shared" ref="G2:G264" si="0">(B2/1000)*(C2*1+D2*2)</f>
        <v>11202.92585</v>
      </c>
      <c r="H2" s="7">
        <f t="shared" ref="H2:H264" si="1">ABS(C2-ROUND(C2,0))+ABS(D2-ROUND(D2,0))</f>
        <v>0.65999999968335032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2554776.5</v>
      </c>
      <c r="D46" s="1">
        <f>'PR-RAS'!E50</f>
        <v>3298588.93</v>
      </c>
      <c r="E46" s="1">
        <v>0</v>
      </c>
      <c r="F46" s="1">
        <v>0</v>
      </c>
      <c r="G46" s="2">
        <f t="shared" si="0"/>
        <v>411837.94619999995</v>
      </c>
      <c r="H46" s="2">
        <f t="shared" si="1"/>
        <v>0.56999999983236194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2510098.5499999998</v>
      </c>
      <c r="D64" s="1">
        <f>'PR-RAS'!E68</f>
        <v>3201545.2</v>
      </c>
      <c r="E64" s="1">
        <v>0</v>
      </c>
      <c r="F64" s="1">
        <v>0</v>
      </c>
      <c r="G64" s="2">
        <f t="shared" si="0"/>
        <v>561530.90385</v>
      </c>
      <c r="H64" s="2">
        <f t="shared" si="1"/>
        <v>0.65000000037252903</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2509301.5499999998</v>
      </c>
      <c r="D65" s="1">
        <f>'PR-RAS'!E69</f>
        <v>3200615.2</v>
      </c>
      <c r="E65" s="1">
        <v>0</v>
      </c>
      <c r="F65" s="1">
        <v>0</v>
      </c>
      <c r="G65" s="2">
        <f t="shared" si="0"/>
        <v>570274.04479999992</v>
      </c>
      <c r="H65" s="2">
        <f t="shared" si="1"/>
        <v>0.65000000037252903</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797</v>
      </c>
      <c r="D66" s="1">
        <f>'PR-RAS'!E70</f>
        <v>930</v>
      </c>
      <c r="E66" s="1">
        <v>0</v>
      </c>
      <c r="F66" s="1">
        <v>0</v>
      </c>
      <c r="G66" s="2">
        <f t="shared" si="0"/>
        <v>172.70500000000001</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44677.95</v>
      </c>
      <c r="D70" s="1">
        <f>'PR-RAS'!E74</f>
        <v>97043.73</v>
      </c>
      <c r="E70" s="1">
        <v>0</v>
      </c>
      <c r="F70" s="1">
        <v>0</v>
      </c>
      <c r="G70" s="2">
        <f t="shared" si="0"/>
        <v>16474.813289999998</v>
      </c>
      <c r="H70" s="2">
        <f t="shared" si="1"/>
        <v>0.32000000000698492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44677.95</v>
      </c>
      <c r="D71" s="1">
        <f>'PR-RAS'!E75</f>
        <v>97043.73</v>
      </c>
      <c r="E71" s="1">
        <v>0</v>
      </c>
      <c r="F71" s="1">
        <v>0</v>
      </c>
      <c r="G71" s="2">
        <f t="shared" si="0"/>
        <v>16713.578699999998</v>
      </c>
      <c r="H71" s="2">
        <f t="shared" si="1"/>
        <v>0.32000000000698492</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117.65</v>
      </c>
      <c r="D78" s="1">
        <f>'PR-RAS'!E82</f>
        <v>187.88</v>
      </c>
      <c r="E78" s="1">
        <v>0</v>
      </c>
      <c r="F78" s="1">
        <v>0</v>
      </c>
      <c r="G78" s="2">
        <f t="shared" si="0"/>
        <v>37.992569999999994</v>
      </c>
      <c r="H78" s="2">
        <f t="shared" si="1"/>
        <v>0.46999999999999886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117.65</v>
      </c>
      <c r="D79" s="1">
        <f>'PR-RAS'!E83</f>
        <v>187.88</v>
      </c>
      <c r="E79" s="1">
        <v>0</v>
      </c>
      <c r="F79" s="1">
        <v>0</v>
      </c>
      <c r="G79" s="2">
        <f t="shared" si="0"/>
        <v>38.485979999999998</v>
      </c>
      <c r="H79" s="2">
        <f t="shared" si="1"/>
        <v>0.46999999999999886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90.18</v>
      </c>
      <c r="D81" s="1">
        <f>'PR-RAS'!E85</f>
        <v>157.02000000000001</v>
      </c>
      <c r="E81" s="1">
        <v>0</v>
      </c>
      <c r="F81" s="1">
        <v>0</v>
      </c>
      <c r="G81" s="2">
        <f t="shared" si="0"/>
        <v>32.337600000000002</v>
      </c>
      <c r="H81" s="2">
        <f t="shared" si="1"/>
        <v>0.20000000000001705</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27.47</v>
      </c>
      <c r="D82" s="1">
        <f>'PR-RAS'!E86</f>
        <v>30.86</v>
      </c>
      <c r="E82" s="1">
        <v>0</v>
      </c>
      <c r="F82" s="1">
        <v>0</v>
      </c>
      <c r="G82" s="2">
        <f t="shared" si="0"/>
        <v>7.2243899999999996</v>
      </c>
      <c r="H82" s="2">
        <f t="shared" si="1"/>
        <v>0.60999999999999943</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66769.509999999995</v>
      </c>
      <c r="D102" s="1">
        <f>'PR-RAS'!E106</f>
        <v>67648.44</v>
      </c>
      <c r="E102" s="1">
        <v>0</v>
      </c>
      <c r="F102" s="1">
        <v>0</v>
      </c>
      <c r="G102" s="2">
        <f t="shared" si="0"/>
        <v>20408.705390000003</v>
      </c>
      <c r="H102" s="2">
        <f t="shared" si="1"/>
        <v>0.930000000007567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66769.509999999995</v>
      </c>
      <c r="D108" s="1">
        <f>'PR-RAS'!E112</f>
        <v>67648.44</v>
      </c>
      <c r="E108" s="1">
        <v>0</v>
      </c>
      <c r="F108" s="1">
        <v>0</v>
      </c>
      <c r="G108" s="2">
        <f t="shared" si="0"/>
        <v>21621.103730000003</v>
      </c>
      <c r="H108" s="2">
        <f t="shared" si="1"/>
        <v>0.930000000007567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66769.509999999995</v>
      </c>
      <c r="D113" s="1">
        <f>'PR-RAS'!E117</f>
        <v>67648.44</v>
      </c>
      <c r="E113" s="1">
        <v>0</v>
      </c>
      <c r="F113" s="1">
        <v>0</v>
      </c>
      <c r="G113" s="2">
        <f t="shared" si="0"/>
        <v>22631.435680000002</v>
      </c>
      <c r="H113" s="2">
        <f t="shared" si="1"/>
        <v>0.930000000007567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173795.36</v>
      </c>
      <c r="D120" s="1">
        <f>'PR-RAS'!E124</f>
        <v>190777.5</v>
      </c>
      <c r="E120" s="1">
        <v>0</v>
      </c>
      <c r="F120" s="1">
        <v>0</v>
      </c>
      <c r="G120" s="2">
        <f t="shared" si="0"/>
        <v>66086.692839999989</v>
      </c>
      <c r="H120" s="2">
        <f t="shared" si="1"/>
        <v>0.85999999998603016</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171545.36</v>
      </c>
      <c r="D121" s="1">
        <f>'PR-RAS'!E125</f>
        <v>190311.6</v>
      </c>
      <c r="E121" s="1">
        <v>0</v>
      </c>
      <c r="F121" s="1">
        <v>0</v>
      </c>
      <c r="G121" s="2">
        <f t="shared" si="0"/>
        <v>66260.227200000008</v>
      </c>
      <c r="H121" s="2">
        <f t="shared" si="1"/>
        <v>0.7599999999802094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171545.36</v>
      </c>
      <c r="D123" s="1">
        <f>'PR-RAS'!E127</f>
        <v>190311.6</v>
      </c>
      <c r="E123" s="1">
        <v>0</v>
      </c>
      <c r="F123" s="1">
        <v>0</v>
      </c>
      <c r="G123" s="2">
        <f t="shared" si="0"/>
        <v>67364.564320000005</v>
      </c>
      <c r="H123" s="2">
        <f t="shared" si="1"/>
        <v>0.7599999999802094</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2250</v>
      </c>
      <c r="D124" s="1">
        <f>'PR-RAS'!E128</f>
        <v>465.9</v>
      </c>
      <c r="E124" s="1">
        <v>0</v>
      </c>
      <c r="F124" s="1">
        <v>0</v>
      </c>
      <c r="G124" s="2">
        <f t="shared" si="0"/>
        <v>391.3614</v>
      </c>
      <c r="H124" s="2">
        <f t="shared" si="1"/>
        <v>0.10000000000002274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2250</v>
      </c>
      <c r="D125" s="1">
        <f>'PR-RAS'!E129</f>
        <v>465.9</v>
      </c>
      <c r="E125" s="1">
        <v>0</v>
      </c>
      <c r="F125" s="1">
        <v>0</v>
      </c>
      <c r="G125" s="2">
        <f t="shared" si="0"/>
        <v>394.54320000000001</v>
      </c>
      <c r="H125" s="2">
        <f t="shared" si="1"/>
        <v>0.10000000000002274</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365498.45</v>
      </c>
      <c r="D129" s="1">
        <f>'PR-RAS'!E133</f>
        <v>463781.44</v>
      </c>
      <c r="E129" s="1">
        <v>0</v>
      </c>
      <c r="F129" s="1">
        <v>0</v>
      </c>
      <c r="G129" s="2">
        <f t="shared" si="0"/>
        <v>165511.85024</v>
      </c>
      <c r="H129" s="2">
        <f t="shared" si="1"/>
        <v>0.89000000001396984</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365498.45</v>
      </c>
      <c r="D130" s="1">
        <f>'PR-RAS'!E134</f>
        <v>463781.44</v>
      </c>
      <c r="E130" s="1">
        <v>0</v>
      </c>
      <c r="F130" s="1">
        <v>0</v>
      </c>
      <c r="G130" s="2">
        <f t="shared" si="0"/>
        <v>166804.91157000003</v>
      </c>
      <c r="H130" s="2">
        <f t="shared" si="1"/>
        <v>0.89000000001396984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308180.38</v>
      </c>
      <c r="D131" s="1">
        <f>'PR-RAS'!E135</f>
        <v>363246.44</v>
      </c>
      <c r="E131" s="1">
        <v>0</v>
      </c>
      <c r="F131" s="1">
        <v>0</v>
      </c>
      <c r="G131" s="2">
        <f t="shared" si="0"/>
        <v>134507.5238</v>
      </c>
      <c r="H131" s="2">
        <f t="shared" si="1"/>
        <v>0.82000000000698492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57318.07</v>
      </c>
      <c r="D132" s="1">
        <f>'PR-RAS'!E136</f>
        <v>100535</v>
      </c>
      <c r="E132" s="1">
        <v>0</v>
      </c>
      <c r="F132" s="1">
        <v>0</v>
      </c>
      <c r="G132" s="2">
        <f t="shared" si="0"/>
        <v>33848.837169999999</v>
      </c>
      <c r="H132" s="2">
        <f t="shared" si="1"/>
        <v>6.9999999999708962E-2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3066054.02</v>
      </c>
      <c r="D147" s="1">
        <f>'PR-RAS'!E151</f>
        <v>3875700.7600000002</v>
      </c>
      <c r="E147" s="1">
        <v>0</v>
      </c>
      <c r="F147" s="1">
        <v>0</v>
      </c>
      <c r="G147" s="2">
        <f t="shared" si="0"/>
        <v>1579348.50884</v>
      </c>
      <c r="H147" s="2">
        <f t="shared" si="1"/>
        <v>0.25999999977648258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2542112.1800000002</v>
      </c>
      <c r="D148" s="1">
        <f>'PR-RAS'!E152</f>
        <v>3262197.8200000003</v>
      </c>
      <c r="E148" s="1">
        <v>0</v>
      </c>
      <c r="F148" s="1">
        <v>0</v>
      </c>
      <c r="G148" s="2">
        <f t="shared" si="0"/>
        <v>1332776.6495399999</v>
      </c>
      <c r="H148" s="2">
        <f t="shared" si="1"/>
        <v>0.35999999986961484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2110813.7800000003</v>
      </c>
      <c r="D149" s="1">
        <f>'PR-RAS'!E153</f>
        <v>2719789.0500000003</v>
      </c>
      <c r="E149" s="1">
        <v>0</v>
      </c>
      <c r="F149" s="1">
        <v>0</v>
      </c>
      <c r="G149" s="2">
        <f t="shared" si="0"/>
        <v>1117457.9982400001</v>
      </c>
      <c r="H149" s="2">
        <f t="shared" si="1"/>
        <v>0.27000000001862645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2059071.79</v>
      </c>
      <c r="D150" s="1">
        <f>'PR-RAS'!E154</f>
        <v>2647665.7400000002</v>
      </c>
      <c r="E150" s="1">
        <v>0</v>
      </c>
      <c r="F150" s="1">
        <v>0</v>
      </c>
      <c r="G150" s="2">
        <f t="shared" si="0"/>
        <v>1095806.0872299999</v>
      </c>
      <c r="H150" s="2">
        <f t="shared" si="1"/>
        <v>0.46999999973922968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51741.99</v>
      </c>
      <c r="D152" s="1">
        <f>'PR-RAS'!E156</f>
        <v>72123.31</v>
      </c>
      <c r="E152" s="1">
        <v>0</v>
      </c>
      <c r="F152" s="1">
        <v>0</v>
      </c>
      <c r="G152" s="2">
        <f t="shared" si="0"/>
        <v>29594.280109999996</v>
      </c>
      <c r="H152" s="2">
        <f t="shared" si="1"/>
        <v>0.31999999999970896</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95887.17</v>
      </c>
      <c r="D154" s="1">
        <f>'PR-RAS'!E158</f>
        <v>120380.77</v>
      </c>
      <c r="E154" s="1">
        <v>0</v>
      </c>
      <c r="F154" s="1">
        <v>0</v>
      </c>
      <c r="G154" s="2">
        <f t="shared" si="0"/>
        <v>51507.252630000003</v>
      </c>
      <c r="H154" s="2">
        <f t="shared" si="1"/>
        <v>0.39999999999417923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335411.23</v>
      </c>
      <c r="D155" s="1">
        <f>'PR-RAS'!E159</f>
        <v>422028</v>
      </c>
      <c r="E155" s="1">
        <v>0</v>
      </c>
      <c r="F155" s="1">
        <v>0</v>
      </c>
      <c r="G155" s="2">
        <f t="shared" si="0"/>
        <v>181637.95342000001</v>
      </c>
      <c r="H155" s="2">
        <f t="shared" si="1"/>
        <v>0.22999999998137355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335408.17</v>
      </c>
      <c r="D157" s="1">
        <f>'PR-RAS'!E161</f>
        <v>422028</v>
      </c>
      <c r="E157" s="1">
        <v>0</v>
      </c>
      <c r="F157" s="1">
        <v>0</v>
      </c>
      <c r="G157" s="2">
        <f t="shared" si="0"/>
        <v>183996.41051999998</v>
      </c>
      <c r="H157" s="2">
        <f t="shared" si="1"/>
        <v>0.16999999998370185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3.06</v>
      </c>
      <c r="D158" s="1">
        <f>'PR-RAS'!E162</f>
        <v>0</v>
      </c>
      <c r="E158" s="1">
        <v>0</v>
      </c>
      <c r="F158" s="1">
        <v>0</v>
      </c>
      <c r="G158" s="2">
        <f t="shared" si="0"/>
        <v>0.48042000000000001</v>
      </c>
      <c r="H158" s="2">
        <f t="shared" si="1"/>
        <v>6.0000000000000053E-2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492709.02</v>
      </c>
      <c r="D159" s="1">
        <f>'PR-RAS'!E163</f>
        <v>578562.89999999991</v>
      </c>
      <c r="E159" s="1">
        <v>0</v>
      </c>
      <c r="F159" s="1">
        <v>0</v>
      </c>
      <c r="G159" s="2">
        <f t="shared" si="0"/>
        <v>260673.90155999997</v>
      </c>
      <c r="H159" s="2">
        <f t="shared" si="1"/>
        <v>0.12000000011175871</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99392.09</v>
      </c>
      <c r="D160" s="1">
        <f>'PR-RAS'!E164</f>
        <v>98776.45</v>
      </c>
      <c r="E160" s="1">
        <v>0</v>
      </c>
      <c r="F160" s="1">
        <v>0</v>
      </c>
      <c r="G160" s="2">
        <f t="shared" si="0"/>
        <v>47214.253409999998</v>
      </c>
      <c r="H160" s="2">
        <f t="shared" si="1"/>
        <v>0.53999999999359716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13529.76</v>
      </c>
      <c r="D161" s="1">
        <f>'PR-RAS'!E165</f>
        <v>17152.419999999998</v>
      </c>
      <c r="E161" s="1">
        <v>0</v>
      </c>
      <c r="F161" s="1">
        <v>0</v>
      </c>
      <c r="G161" s="2">
        <f t="shared" si="0"/>
        <v>7653.5360000000001</v>
      </c>
      <c r="H161" s="2">
        <f t="shared" si="1"/>
        <v>0.65999999999803549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77124.77</v>
      </c>
      <c r="D162" s="1">
        <f>'PR-RAS'!E166</f>
        <v>75224.759999999995</v>
      </c>
      <c r="E162" s="1">
        <v>0</v>
      </c>
      <c r="F162" s="1">
        <v>0</v>
      </c>
      <c r="G162" s="2">
        <f t="shared" si="0"/>
        <v>36639.46069</v>
      </c>
      <c r="H162" s="2">
        <f t="shared" si="1"/>
        <v>0.47000000000116415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5618.72</v>
      </c>
      <c r="D163" s="1">
        <f>'PR-RAS'!E167</f>
        <v>3031.92</v>
      </c>
      <c r="E163" s="1">
        <v>0</v>
      </c>
      <c r="F163" s="1">
        <v>0</v>
      </c>
      <c r="G163" s="2">
        <f t="shared" si="0"/>
        <v>1892.5747200000003</v>
      </c>
      <c r="H163" s="2">
        <f t="shared" si="1"/>
        <v>0.35999999999967258</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3118.84</v>
      </c>
      <c r="D164" s="1">
        <f>'PR-RAS'!E168</f>
        <v>3367.35</v>
      </c>
      <c r="E164" s="1">
        <v>0</v>
      </c>
      <c r="F164" s="1">
        <v>0</v>
      </c>
      <c r="G164" s="2">
        <f t="shared" si="0"/>
        <v>1606.1270200000001</v>
      </c>
      <c r="H164" s="2">
        <f t="shared" si="1"/>
        <v>0.50999999999976353</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247153.86000000002</v>
      </c>
      <c r="D165" s="1">
        <f>'PR-RAS'!E169</f>
        <v>319819.14999999997</v>
      </c>
      <c r="E165" s="1">
        <v>0</v>
      </c>
      <c r="F165" s="1">
        <v>0</v>
      </c>
      <c r="G165" s="2">
        <f t="shared" si="0"/>
        <v>145433.91423999998</v>
      </c>
      <c r="H165" s="2">
        <f t="shared" si="1"/>
        <v>0.28999999994994141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65045.75</v>
      </c>
      <c r="D166" s="1">
        <f>'PR-RAS'!E170</f>
        <v>75131.55</v>
      </c>
      <c r="E166" s="1">
        <v>0</v>
      </c>
      <c r="F166" s="1">
        <v>0</v>
      </c>
      <c r="G166" s="2">
        <f t="shared" si="0"/>
        <v>35525.960250000004</v>
      </c>
      <c r="H166" s="2">
        <f t="shared" si="1"/>
        <v>0.69999999999708962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92264.63</v>
      </c>
      <c r="D167" s="1">
        <f>'PR-RAS'!E171</f>
        <v>92757.34</v>
      </c>
      <c r="E167" s="1">
        <v>0</v>
      </c>
      <c r="F167" s="1">
        <v>0</v>
      </c>
      <c r="G167" s="2">
        <f t="shared" si="0"/>
        <v>46111.365460000001</v>
      </c>
      <c r="H167" s="2">
        <f t="shared" si="1"/>
        <v>0.70999999999185093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71555.350000000006</v>
      </c>
      <c r="D168" s="1">
        <f>'PR-RAS'!E172</f>
        <v>107377.23</v>
      </c>
      <c r="E168" s="1">
        <v>0</v>
      </c>
      <c r="F168" s="1">
        <v>0</v>
      </c>
      <c r="G168" s="2">
        <f t="shared" si="0"/>
        <v>47813.738270000002</v>
      </c>
      <c r="H168" s="2">
        <f t="shared" si="1"/>
        <v>0.58000000000174623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7976.27</v>
      </c>
      <c r="D169" s="1">
        <f>'PR-RAS'!E173</f>
        <v>32931.81</v>
      </c>
      <c r="E169" s="1">
        <v>0</v>
      </c>
      <c r="F169" s="1">
        <v>0</v>
      </c>
      <c r="G169" s="2">
        <f t="shared" si="0"/>
        <v>12405.10152</v>
      </c>
      <c r="H169" s="2">
        <f t="shared" si="1"/>
        <v>0.46000000000276486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9022.39</v>
      </c>
      <c r="D170" s="1">
        <f>'PR-RAS'!E174</f>
        <v>10449.16</v>
      </c>
      <c r="E170" s="1">
        <v>0</v>
      </c>
      <c r="F170" s="1">
        <v>0</v>
      </c>
      <c r="G170" s="2">
        <f t="shared" si="0"/>
        <v>5056.5999900000006</v>
      </c>
      <c r="H170" s="2">
        <f t="shared" si="1"/>
        <v>0.5499999999992724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1289.47</v>
      </c>
      <c r="D172" s="1">
        <f>'PR-RAS'!E176</f>
        <v>1172.06</v>
      </c>
      <c r="E172" s="1">
        <v>0</v>
      </c>
      <c r="F172" s="1">
        <v>0</v>
      </c>
      <c r="G172" s="2">
        <f t="shared" si="0"/>
        <v>621.3438900000001</v>
      </c>
      <c r="H172" s="2">
        <f t="shared" si="1"/>
        <v>0.52999999999997272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112684.07</v>
      </c>
      <c r="D173" s="1">
        <f>'PR-RAS'!E177</f>
        <v>124322.31999999998</v>
      </c>
      <c r="E173" s="1">
        <v>0</v>
      </c>
      <c r="F173" s="1">
        <v>0</v>
      </c>
      <c r="G173" s="2">
        <f t="shared" si="0"/>
        <v>62148.53811999999</v>
      </c>
      <c r="H173" s="2">
        <f t="shared" si="1"/>
        <v>0.38999999998486601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13495.26</v>
      </c>
      <c r="D174" s="1">
        <f>'PR-RAS'!E178</f>
        <v>19030.05</v>
      </c>
      <c r="E174" s="1">
        <v>0</v>
      </c>
      <c r="F174" s="1">
        <v>0</v>
      </c>
      <c r="G174" s="2">
        <f t="shared" si="0"/>
        <v>8919.0772799999995</v>
      </c>
      <c r="H174" s="2">
        <f t="shared" si="1"/>
        <v>0.30999999999949068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48464.24</v>
      </c>
      <c r="D175" s="1">
        <f>'PR-RAS'!E179</f>
        <v>32178.54</v>
      </c>
      <c r="E175" s="1">
        <v>0</v>
      </c>
      <c r="F175" s="1">
        <v>0</v>
      </c>
      <c r="G175" s="2">
        <f t="shared" si="0"/>
        <v>19630.909680000001</v>
      </c>
      <c r="H175" s="2">
        <f t="shared" si="1"/>
        <v>0.69999999999708962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7762.52</v>
      </c>
      <c r="D176" s="1">
        <f>'PR-RAS'!E180</f>
        <v>8870.26</v>
      </c>
      <c r="E176" s="1">
        <v>0</v>
      </c>
      <c r="F176" s="1">
        <v>0</v>
      </c>
      <c r="G176" s="2">
        <f t="shared" si="0"/>
        <v>4463.0320000000002</v>
      </c>
      <c r="H176" s="2">
        <f t="shared" si="1"/>
        <v>0.73999999999978172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11747.06</v>
      </c>
      <c r="D177" s="1">
        <f>'PR-RAS'!E181</f>
        <v>13878.33</v>
      </c>
      <c r="E177" s="1">
        <v>0</v>
      </c>
      <c r="F177" s="1">
        <v>0</v>
      </c>
      <c r="G177" s="2">
        <f t="shared" si="0"/>
        <v>6952.6547199999995</v>
      </c>
      <c r="H177" s="2">
        <f t="shared" si="1"/>
        <v>0.38999999999941792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7532.44</v>
      </c>
      <c r="D178" s="1">
        <f>'PR-RAS'!E182</f>
        <v>6332.79</v>
      </c>
      <c r="E178" s="1">
        <v>0</v>
      </c>
      <c r="F178" s="1">
        <v>0</v>
      </c>
      <c r="G178" s="2">
        <f t="shared" si="0"/>
        <v>3575.04954</v>
      </c>
      <c r="H178" s="2">
        <f t="shared" si="1"/>
        <v>0.6499999999996362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1403.1</v>
      </c>
      <c r="D179" s="1">
        <f>'PR-RAS'!E183</f>
        <v>7291.26</v>
      </c>
      <c r="E179" s="1">
        <v>0</v>
      </c>
      <c r="F179" s="1">
        <v>0</v>
      </c>
      <c r="G179" s="2">
        <f t="shared" si="0"/>
        <v>2845.4403600000001</v>
      </c>
      <c r="H179" s="2">
        <f t="shared" si="1"/>
        <v>0.36000000000012733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14931.81</v>
      </c>
      <c r="D180" s="1">
        <f>'PR-RAS'!E184</f>
        <v>29163.71</v>
      </c>
      <c r="E180" s="1">
        <v>0</v>
      </c>
      <c r="F180" s="1">
        <v>0</v>
      </c>
      <c r="G180" s="2">
        <f t="shared" si="0"/>
        <v>13113.402169999999</v>
      </c>
      <c r="H180" s="2">
        <f t="shared" si="1"/>
        <v>0.48000000000138243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2771.81</v>
      </c>
      <c r="D181" s="1">
        <f>'PR-RAS'!E185</f>
        <v>4775.42</v>
      </c>
      <c r="E181" s="1">
        <v>0</v>
      </c>
      <c r="F181" s="1">
        <v>0</v>
      </c>
      <c r="G181" s="2">
        <f t="shared" si="0"/>
        <v>2218.0769999999998</v>
      </c>
      <c r="H181" s="2">
        <f t="shared" si="1"/>
        <v>0.61000000000012733</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4575.83</v>
      </c>
      <c r="D182" s="1">
        <f>'PR-RAS'!E186</f>
        <v>2801.96</v>
      </c>
      <c r="E182" s="1">
        <v>0</v>
      </c>
      <c r="F182" s="1">
        <v>0</v>
      </c>
      <c r="G182" s="2">
        <f t="shared" si="0"/>
        <v>1842.53475</v>
      </c>
      <c r="H182" s="2">
        <f t="shared" si="1"/>
        <v>0.21000000000003638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6396.67</v>
      </c>
      <c r="D183" s="1">
        <f>'PR-RAS'!E187</f>
        <v>3828.01</v>
      </c>
      <c r="E183" s="1">
        <v>0</v>
      </c>
      <c r="F183" s="1">
        <v>0</v>
      </c>
      <c r="G183" s="2">
        <f t="shared" si="0"/>
        <v>2557.5895799999998</v>
      </c>
      <c r="H183" s="2">
        <f t="shared" si="1"/>
        <v>0.34000000000014552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27082.33</v>
      </c>
      <c r="D184" s="1">
        <f>'PR-RAS'!E188</f>
        <v>31816.97</v>
      </c>
      <c r="E184" s="1">
        <v>0</v>
      </c>
      <c r="F184" s="1">
        <v>0</v>
      </c>
      <c r="G184" s="2">
        <f t="shared" si="0"/>
        <v>16601.077410000002</v>
      </c>
      <c r="H184" s="2">
        <f t="shared" si="1"/>
        <v>0.36000000000058208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5374.99</v>
      </c>
      <c r="D186" s="1">
        <f>'PR-RAS'!E190</f>
        <v>6899.99</v>
      </c>
      <c r="E186" s="1">
        <v>0</v>
      </c>
      <c r="F186" s="1">
        <v>0</v>
      </c>
      <c r="G186" s="2">
        <f t="shared" si="0"/>
        <v>3547.3694500000001</v>
      </c>
      <c r="H186" s="2">
        <f t="shared" si="1"/>
        <v>2.0000000000436557E-2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5376.47</v>
      </c>
      <c r="D187" s="1">
        <f>'PR-RAS'!E191</f>
        <v>7246.86</v>
      </c>
      <c r="E187" s="1">
        <v>0</v>
      </c>
      <c r="F187" s="1">
        <v>0</v>
      </c>
      <c r="G187" s="2">
        <f t="shared" si="0"/>
        <v>3695.8553399999996</v>
      </c>
      <c r="H187" s="2">
        <f t="shared" si="1"/>
        <v>0.61000000000058208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454.27</v>
      </c>
      <c r="D188" s="1">
        <f>'PR-RAS'!E192</f>
        <v>405</v>
      </c>
      <c r="E188" s="1">
        <v>0</v>
      </c>
      <c r="F188" s="1">
        <v>0</v>
      </c>
      <c r="G188" s="2">
        <f t="shared" si="0"/>
        <v>236.41848999999999</v>
      </c>
      <c r="H188" s="2">
        <f t="shared" si="1"/>
        <v>0.26999999999998181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7755.27</v>
      </c>
      <c r="D189" s="1">
        <f>'PR-RAS'!E193</f>
        <v>9370.4500000000007</v>
      </c>
      <c r="E189" s="1">
        <v>0</v>
      </c>
      <c r="F189" s="1">
        <v>0</v>
      </c>
      <c r="G189" s="2">
        <f t="shared" si="0"/>
        <v>4981.2799600000008</v>
      </c>
      <c r="H189" s="2">
        <f t="shared" si="1"/>
        <v>0.72000000000116415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127.54</v>
      </c>
      <c r="D190" s="1">
        <f>'PR-RAS'!E194</f>
        <v>250</v>
      </c>
      <c r="E190" s="1">
        <v>0</v>
      </c>
      <c r="F190" s="1">
        <v>0</v>
      </c>
      <c r="G190" s="2">
        <f t="shared" si="0"/>
        <v>118.60505999999999</v>
      </c>
      <c r="H190" s="2">
        <f t="shared" si="1"/>
        <v>0.45999999999999375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7993.79</v>
      </c>
      <c r="D191" s="1">
        <f>'PR-RAS'!E195</f>
        <v>7644.67</v>
      </c>
      <c r="E191" s="1">
        <v>0</v>
      </c>
      <c r="F191" s="1">
        <v>0</v>
      </c>
      <c r="G191" s="2">
        <f t="shared" si="0"/>
        <v>4423.7947000000004</v>
      </c>
      <c r="H191" s="2">
        <f t="shared" si="1"/>
        <v>0.53999999999996362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1982.82</v>
      </c>
      <c r="D192" s="1">
        <f>'PR-RAS'!E196</f>
        <v>2340.04</v>
      </c>
      <c r="E192" s="1">
        <v>0</v>
      </c>
      <c r="F192" s="1">
        <v>0</v>
      </c>
      <c r="G192" s="2">
        <f t="shared" si="0"/>
        <v>1272.6139000000001</v>
      </c>
      <c r="H192" s="2">
        <f t="shared" si="1"/>
        <v>0.22000000000002728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1982.82</v>
      </c>
      <c r="D206" s="1">
        <f>'PR-RAS'!E210</f>
        <v>2340.04</v>
      </c>
      <c r="E206" s="1">
        <v>0</v>
      </c>
      <c r="F206" s="1">
        <v>0</v>
      </c>
      <c r="G206" s="2">
        <f t="shared" si="0"/>
        <v>1365.8944999999999</v>
      </c>
      <c r="H206" s="2">
        <f t="shared" si="1"/>
        <v>0.22000000000002728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1897.58</v>
      </c>
      <c r="D207" s="1">
        <f>'PR-RAS'!E211</f>
        <v>2319.7199999999998</v>
      </c>
      <c r="E207" s="1">
        <v>0</v>
      </c>
      <c r="F207" s="1">
        <v>0</v>
      </c>
      <c r="G207" s="2">
        <f t="shared" si="0"/>
        <v>1346.6261199999999</v>
      </c>
      <c r="H207" s="2">
        <f t="shared" si="1"/>
        <v>0.70000000000027285</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85.24</v>
      </c>
      <c r="D209" s="1">
        <f>'PR-RAS'!E213</f>
        <v>15.32</v>
      </c>
      <c r="E209" s="1">
        <v>0</v>
      </c>
      <c r="F209" s="1">
        <v>0</v>
      </c>
      <c r="G209" s="2">
        <f t="shared" si="0"/>
        <v>24.103039999999996</v>
      </c>
      <c r="H209" s="2">
        <f t="shared" si="1"/>
        <v>0.55999999999999517</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5</v>
      </c>
      <c r="E210" s="1">
        <v>0</v>
      </c>
      <c r="F210" s="1">
        <v>0</v>
      </c>
      <c r="G210" s="2">
        <f t="shared" si="0"/>
        <v>2.09</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29250</v>
      </c>
      <c r="D248" s="1">
        <f>'PR-RAS'!E252</f>
        <v>32600</v>
      </c>
      <c r="E248" s="1">
        <v>0</v>
      </c>
      <c r="F248" s="1">
        <v>0</v>
      </c>
      <c r="G248" s="2">
        <f t="shared" si="0"/>
        <v>23329.15</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29250</v>
      </c>
      <c r="D255" s="1">
        <f>'PR-RAS'!E259</f>
        <v>32600</v>
      </c>
      <c r="E255" s="1">
        <v>0</v>
      </c>
      <c r="F255" s="1">
        <v>0</v>
      </c>
      <c r="G255" s="2">
        <f t="shared" si="0"/>
        <v>23990.3</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29250</v>
      </c>
      <c r="D256" s="1">
        <f>'PR-RAS'!E260</f>
        <v>32600</v>
      </c>
      <c r="E256" s="1">
        <v>0</v>
      </c>
      <c r="F256" s="1">
        <v>0</v>
      </c>
      <c r="G256" s="2">
        <f t="shared" si="0"/>
        <v>24084.75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3066054.02</v>
      </c>
      <c r="D285" s="1">
        <f>'PR-RAS'!E289</f>
        <v>3875700.7600000002</v>
      </c>
      <c r="E285" s="1">
        <v>0</v>
      </c>
      <c r="F285" s="1">
        <v>0</v>
      </c>
      <c r="G285" s="2">
        <f t="shared" si="8"/>
        <v>3072157.3733600001</v>
      </c>
      <c r="H285" s="2">
        <f t="shared" si="9"/>
        <v>0.25999999977648258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94903.449999999721</v>
      </c>
      <c r="D286" s="1">
        <f>'PR-RAS'!E290</f>
        <v>145283.4299999997</v>
      </c>
      <c r="E286" s="1">
        <v>0</v>
      </c>
      <c r="F286" s="1">
        <v>0</v>
      </c>
      <c r="G286" s="2">
        <f t="shared" si="8"/>
        <v>109859.03834999974</v>
      </c>
      <c r="H286" s="2">
        <f t="shared" si="9"/>
        <v>0.87999999942258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288719.19</v>
      </c>
      <c r="D288" s="1">
        <f>'PR-RAS'!E292</f>
        <v>377379.8</v>
      </c>
      <c r="E288" s="1">
        <v>0</v>
      </c>
      <c r="F288" s="1">
        <v>0</v>
      </c>
      <c r="G288" s="2">
        <f t="shared" si="8"/>
        <v>299478.41272999998</v>
      </c>
      <c r="H288" s="2">
        <f t="shared" si="9"/>
        <v>0.39000000001396984</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51575.69</v>
      </c>
      <c r="D290" s="1">
        <f>'PR-RAS'!E294</f>
        <v>3098.45</v>
      </c>
      <c r="E290" s="1">
        <v>0</v>
      </c>
      <c r="F290" s="1">
        <v>0</v>
      </c>
      <c r="G290" s="2">
        <f t="shared" si="8"/>
        <v>16696.27851</v>
      </c>
      <c r="H290" s="2">
        <f t="shared" si="9"/>
        <v>0.75999999999748979</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48466.59</v>
      </c>
      <c r="D291" s="1">
        <f>'PR-RAS'!E295</f>
        <v>3098.45</v>
      </c>
      <c r="E291" s="1">
        <v>0</v>
      </c>
      <c r="F291" s="1">
        <v>0</v>
      </c>
      <c r="G291" s="2">
        <f t="shared" si="8"/>
        <v>15852.412099999998</v>
      </c>
      <c r="H291" s="2">
        <f t="shared" si="9"/>
        <v>0.86000000000331056</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276.51</v>
      </c>
      <c r="D293" s="1">
        <f>'PR-RAS'!E298</f>
        <v>37.700000000000003</v>
      </c>
      <c r="E293" s="1">
        <v>0</v>
      </c>
      <c r="F293" s="1">
        <v>0</v>
      </c>
      <c r="G293" s="2">
        <f t="shared" si="8"/>
        <v>102.75771999999998</v>
      </c>
      <c r="H293" s="2">
        <f t="shared" si="9"/>
        <v>0.79000000000000625</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276.51</v>
      </c>
      <c r="D306" s="1">
        <f>'PR-RAS'!E311</f>
        <v>37.700000000000003</v>
      </c>
      <c r="E306" s="1">
        <v>0</v>
      </c>
      <c r="F306" s="1">
        <v>0</v>
      </c>
      <c r="G306" s="2">
        <f t="shared" si="8"/>
        <v>107.33254999999998</v>
      </c>
      <c r="H306" s="2">
        <f t="shared" si="9"/>
        <v>0.79000000000000625</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276.51</v>
      </c>
      <c r="D307" s="1">
        <f>'PR-RAS'!E312</f>
        <v>37.700000000000003</v>
      </c>
      <c r="E307" s="1">
        <v>0</v>
      </c>
      <c r="F307" s="1">
        <v>0</v>
      </c>
      <c r="G307" s="2">
        <f t="shared" si="8"/>
        <v>107.68445999999999</v>
      </c>
      <c r="H307" s="2">
        <f t="shared" si="9"/>
        <v>0.79000000000000625</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276.51</v>
      </c>
      <c r="D308" s="1">
        <f>'PR-RAS'!E313</f>
        <v>37.700000000000003</v>
      </c>
      <c r="E308" s="1">
        <v>0</v>
      </c>
      <c r="F308" s="1">
        <v>0</v>
      </c>
      <c r="G308" s="2">
        <f t="shared" si="8"/>
        <v>108.03636999999999</v>
      </c>
      <c r="H308" s="2">
        <f t="shared" si="9"/>
        <v>0.79000000000000625</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87033.06</v>
      </c>
      <c r="D345" s="1">
        <f>'PR-RAS'!E350</f>
        <v>145157.03999999998</v>
      </c>
      <c r="E345" s="1">
        <v>0</v>
      </c>
      <c r="F345" s="1">
        <v>0</v>
      </c>
      <c r="G345" s="2">
        <f t="shared" si="8"/>
        <v>129807.41615999998</v>
      </c>
      <c r="H345" s="2">
        <f t="shared" si="9"/>
        <v>9.9999999976716936E-2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87033.06</v>
      </c>
      <c r="D358" s="1">
        <f>'PR-RAS'!E363</f>
        <v>145157.03999999998</v>
      </c>
      <c r="E358" s="1">
        <v>0</v>
      </c>
      <c r="F358" s="1">
        <v>0</v>
      </c>
      <c r="G358" s="2">
        <f t="shared" si="8"/>
        <v>134712.92897999997</v>
      </c>
      <c r="H358" s="2">
        <f t="shared" si="9"/>
        <v>9.9999999976716936E-2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53986.38</v>
      </c>
      <c r="D359" s="1">
        <f>'PR-RAS'!E364</f>
        <v>102407.03999999999</v>
      </c>
      <c r="E359" s="1">
        <v>0</v>
      </c>
      <c r="F359" s="1">
        <v>0</v>
      </c>
      <c r="G359" s="2">
        <f t="shared" si="8"/>
        <v>92650.564679999996</v>
      </c>
      <c r="H359" s="2">
        <f t="shared" si="9"/>
        <v>0.41999999999097781</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1875</v>
      </c>
      <c r="E361" s="1">
        <v>0</v>
      </c>
      <c r="F361" s="1">
        <v>0</v>
      </c>
      <c r="G361" s="2">
        <f t="shared" si="8"/>
        <v>1350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53986.38</v>
      </c>
      <c r="D363" s="1">
        <f>'PR-RAS'!E368</f>
        <v>100532.04</v>
      </c>
      <c r="E363" s="1">
        <v>0</v>
      </c>
      <c r="F363" s="1">
        <v>0</v>
      </c>
      <c r="G363" s="2">
        <f t="shared" si="8"/>
        <v>92328.26651999999</v>
      </c>
      <c r="H363" s="2">
        <f t="shared" si="9"/>
        <v>0.41999999999097781</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23316.97</v>
      </c>
      <c r="D364" s="1">
        <f>'PR-RAS'!E369</f>
        <v>40806.659999999996</v>
      </c>
      <c r="E364" s="1">
        <v>0</v>
      </c>
      <c r="F364" s="1">
        <v>0</v>
      </c>
      <c r="G364" s="2">
        <f t="shared" si="8"/>
        <v>38089.695269999997</v>
      </c>
      <c r="H364" s="2">
        <f t="shared" si="9"/>
        <v>0.37000000000261934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15101.42</v>
      </c>
      <c r="D365" s="1">
        <f>'PR-RAS'!E370</f>
        <v>23573.19</v>
      </c>
      <c r="E365" s="1">
        <v>0</v>
      </c>
      <c r="F365" s="1">
        <v>0</v>
      </c>
      <c r="G365" s="2">
        <f t="shared" si="8"/>
        <v>22658.199199999999</v>
      </c>
      <c r="H365" s="2">
        <f t="shared" si="9"/>
        <v>0.60999999999876309</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226.84</v>
      </c>
      <c r="D366" s="1">
        <f>'PR-RAS'!E371</f>
        <v>796.1</v>
      </c>
      <c r="E366" s="1">
        <v>0</v>
      </c>
      <c r="F366" s="1">
        <v>0</v>
      </c>
      <c r="G366" s="2">
        <f t="shared" si="8"/>
        <v>663.94959999999992</v>
      </c>
      <c r="H366" s="2">
        <f t="shared" si="9"/>
        <v>0.26000000000001933</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6633.89</v>
      </c>
      <c r="E367" s="1">
        <v>0</v>
      </c>
      <c r="F367" s="1">
        <v>0</v>
      </c>
      <c r="G367" s="2">
        <f t="shared" si="8"/>
        <v>4856.0074800000002</v>
      </c>
      <c r="H367" s="2">
        <f t="shared" si="9"/>
        <v>0.10999999999967258</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1062.5</v>
      </c>
      <c r="D369" s="1">
        <f>'PR-RAS'!E374</f>
        <v>0</v>
      </c>
      <c r="E369" s="1">
        <v>0</v>
      </c>
      <c r="F369" s="1">
        <v>0</v>
      </c>
      <c r="G369" s="2">
        <f t="shared" si="8"/>
        <v>391</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991.55</v>
      </c>
      <c r="D370" s="1">
        <f>'PR-RAS'!E375</f>
        <v>0</v>
      </c>
      <c r="E370" s="1">
        <v>0</v>
      </c>
      <c r="F370" s="1">
        <v>0</v>
      </c>
      <c r="G370" s="2">
        <f t="shared" si="8"/>
        <v>365.88194999999996</v>
      </c>
      <c r="H370" s="2">
        <f t="shared" si="9"/>
        <v>0.45000000000004547</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5934.66</v>
      </c>
      <c r="D371" s="1">
        <f>'PR-RAS'!E376</f>
        <v>9803.48</v>
      </c>
      <c r="E371" s="1">
        <v>0</v>
      </c>
      <c r="F371" s="1">
        <v>0</v>
      </c>
      <c r="G371" s="2">
        <f t="shared" si="8"/>
        <v>9450.3994000000002</v>
      </c>
      <c r="H371" s="2">
        <f t="shared" si="9"/>
        <v>0.81999999999970896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9729.7099999999991</v>
      </c>
      <c r="D378" s="1">
        <f>'PR-RAS'!E383</f>
        <v>1802.94</v>
      </c>
      <c r="E378" s="1">
        <v>0</v>
      </c>
      <c r="F378" s="1">
        <v>0</v>
      </c>
      <c r="G378" s="2">
        <f t="shared" si="8"/>
        <v>5027.5174299999999</v>
      </c>
      <c r="H378" s="2">
        <f t="shared" si="9"/>
        <v>0.35000000000081855</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1454.71</v>
      </c>
      <c r="D379" s="1">
        <f>'PR-RAS'!E384</f>
        <v>1802.94</v>
      </c>
      <c r="E379" s="1">
        <v>0</v>
      </c>
      <c r="F379" s="1">
        <v>0</v>
      </c>
      <c r="G379" s="2">
        <f t="shared" si="8"/>
        <v>1912.90302</v>
      </c>
      <c r="H379" s="2">
        <f t="shared" si="9"/>
        <v>0.34999999999990905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8275</v>
      </c>
      <c r="D380" s="1">
        <f>'PR-RAS'!E385</f>
        <v>0</v>
      </c>
      <c r="E380" s="1">
        <v>0</v>
      </c>
      <c r="F380" s="1">
        <v>0</v>
      </c>
      <c r="G380" s="2">
        <f t="shared" si="8"/>
        <v>3136.2249999999999</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140.4</v>
      </c>
      <c r="E386" s="1">
        <v>0</v>
      </c>
      <c r="F386" s="1">
        <v>0</v>
      </c>
      <c r="G386" s="2">
        <f t="shared" si="8"/>
        <v>108.108</v>
      </c>
      <c r="H386" s="2">
        <f t="shared" si="9"/>
        <v>0.40000000000000568</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140.4</v>
      </c>
      <c r="E388" s="1">
        <v>0</v>
      </c>
      <c r="F388" s="1">
        <v>0</v>
      </c>
      <c r="G388" s="2">
        <f t="shared" si="8"/>
        <v>108.6696</v>
      </c>
      <c r="H388" s="2">
        <f t="shared" si="9"/>
        <v>0.40000000000000568</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86756.55</v>
      </c>
      <c r="D403" s="1">
        <f>'PR-RAS'!E408</f>
        <v>145119.33999999997</v>
      </c>
      <c r="E403" s="1">
        <v>0</v>
      </c>
      <c r="F403" s="1">
        <v>0</v>
      </c>
      <c r="G403" s="2">
        <f t="shared" si="8"/>
        <v>151552.08245999998</v>
      </c>
      <c r="H403" s="2">
        <f t="shared" si="9"/>
        <v>0.78999999996449333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154447.92000000001</v>
      </c>
      <c r="D405" s="1">
        <f>'PR-RAS'!E410</f>
        <v>241204.47</v>
      </c>
      <c r="E405" s="1">
        <v>0</v>
      </c>
      <c r="F405" s="1">
        <v>0</v>
      </c>
      <c r="G405" s="2">
        <f t="shared" si="8"/>
        <v>257290.17144000001</v>
      </c>
      <c r="H405" s="2">
        <f t="shared" si="9"/>
        <v>0.54999999998835847</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647.9</v>
      </c>
      <c r="D406" s="1">
        <f>'PR-RAS'!E411</f>
        <v>540.19000000000005</v>
      </c>
      <c r="E406" s="1">
        <v>0</v>
      </c>
      <c r="F406" s="1">
        <v>0</v>
      </c>
      <c r="G406" s="2">
        <f t="shared" si="8"/>
        <v>699.9534000000001</v>
      </c>
      <c r="H406" s="2">
        <f t="shared" si="9"/>
        <v>0.29000000000007731</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3161233.9799999995</v>
      </c>
      <c r="D407" s="1">
        <f>'PR-RAS'!E412</f>
        <v>4021021.89</v>
      </c>
      <c r="E407" s="1">
        <v>0</v>
      </c>
      <c r="F407" s="1">
        <v>0</v>
      </c>
      <c r="G407" s="2">
        <f t="shared" si="8"/>
        <v>4548530.7705600001</v>
      </c>
      <c r="H407" s="2">
        <f t="shared" si="9"/>
        <v>0.13000000035390258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3153087.08</v>
      </c>
      <c r="D408" s="1">
        <f>'PR-RAS'!E413</f>
        <v>4020857.8000000003</v>
      </c>
      <c r="E408" s="1">
        <v>0</v>
      </c>
      <c r="F408" s="1">
        <v>0</v>
      </c>
      <c r="G408" s="2">
        <f t="shared" si="8"/>
        <v>4556284.6907599997</v>
      </c>
      <c r="H408" s="2">
        <f t="shared" si="9"/>
        <v>0.27999999979510903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8146.8999999994412</v>
      </c>
      <c r="D409" s="1">
        <f>'PR-RAS'!E414</f>
        <v>164.08999999985099</v>
      </c>
      <c r="E409" s="1">
        <v>0</v>
      </c>
      <c r="F409" s="1">
        <v>0</v>
      </c>
      <c r="G409" s="2">
        <f t="shared" si="8"/>
        <v>3457.8326399996504</v>
      </c>
      <c r="H409" s="2">
        <f t="shared" si="9"/>
        <v>0.19000000040978193</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134271.26999999999</v>
      </c>
      <c r="D411" s="1">
        <f>'PR-RAS'!E416</f>
        <v>136175.32999999999</v>
      </c>
      <c r="E411" s="1">
        <v>0</v>
      </c>
      <c r="F411" s="1">
        <v>0</v>
      </c>
      <c r="G411" s="2">
        <f t="shared" si="8"/>
        <v>166714.99129999997</v>
      </c>
      <c r="H411" s="2">
        <f t="shared" si="9"/>
        <v>0.59999999997671694</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52223.590000000004</v>
      </c>
      <c r="D413" s="1">
        <f>'PR-RAS'!E418</f>
        <v>3638.64</v>
      </c>
      <c r="E413" s="1">
        <v>0</v>
      </c>
      <c r="F413" s="1">
        <v>0</v>
      </c>
      <c r="G413" s="2">
        <f t="shared" si="8"/>
        <v>24514.35844</v>
      </c>
      <c r="H413" s="2">
        <f t="shared" si="9"/>
        <v>0.76999999999634383</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3161233.9799999995</v>
      </c>
      <c r="D633" s="1">
        <f>'PR-RAS'!E639</f>
        <v>4021021.89</v>
      </c>
      <c r="E633" s="1">
        <v>0</v>
      </c>
      <c r="F633" s="1">
        <v>0</v>
      </c>
      <c r="G633" s="2">
        <f t="shared" si="10"/>
        <v>7080471.5443200003</v>
      </c>
      <c r="H633" s="2">
        <f t="shared" si="11"/>
        <v>0.13000000035390258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3153087.08</v>
      </c>
      <c r="D634" s="1">
        <f>'PR-RAS'!E640</f>
        <v>4020857.8000000003</v>
      </c>
      <c r="E634" s="1">
        <v>0</v>
      </c>
      <c r="F634" s="1">
        <v>0</v>
      </c>
      <c r="G634" s="2">
        <f t="shared" si="10"/>
        <v>7086310.0964399995</v>
      </c>
      <c r="H634" s="2">
        <f t="shared" si="11"/>
        <v>0.27999999979510903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8146.8999999994412</v>
      </c>
      <c r="D635" s="1">
        <f>'PR-RAS'!E641</f>
        <v>164.08999999985099</v>
      </c>
      <c r="E635" s="1">
        <v>0</v>
      </c>
      <c r="F635" s="1">
        <v>0</v>
      </c>
      <c r="G635" s="2">
        <f t="shared" si="10"/>
        <v>5373.2007199994569</v>
      </c>
      <c r="H635" s="2">
        <f t="shared" si="11"/>
        <v>0.19000000040978193</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134271.26999999999</v>
      </c>
      <c r="D637" s="1">
        <f>'PR-RAS'!E643</f>
        <v>136175.32999999999</v>
      </c>
      <c r="E637" s="1">
        <v>0</v>
      </c>
      <c r="F637" s="1">
        <v>0</v>
      </c>
      <c r="G637" s="2">
        <f t="shared" si="10"/>
        <v>258611.54747999995</v>
      </c>
      <c r="H637" s="2">
        <f t="shared" si="11"/>
        <v>0.59999999997671694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142418.16999999943</v>
      </c>
      <c r="D639" s="1">
        <f>'PR-RAS'!E645</f>
        <v>136339.41999999984</v>
      </c>
      <c r="E639" s="1">
        <v>0</v>
      </c>
      <c r="F639" s="1">
        <v>0</v>
      </c>
      <c r="G639" s="2">
        <f t="shared" si="10"/>
        <v>264831.89237999939</v>
      </c>
      <c r="H639" s="2">
        <f t="shared" si="11"/>
        <v>0.58999999926891178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246692.68</v>
      </c>
      <c r="D641" s="1">
        <f>'PR-RAS'!E647</f>
        <v>263056.01</v>
      </c>
      <c r="E641" s="1">
        <v>0</v>
      </c>
      <c r="F641" s="1">
        <v>0</v>
      </c>
      <c r="G641" s="2">
        <f t="shared" si="10"/>
        <v>494595.00799999997</v>
      </c>
      <c r="H641" s="2">
        <f t="shared" si="11"/>
        <v>0.33000000001629815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164937.16</v>
      </c>
      <c r="D642" s="1">
        <f>'PR-RAS'!E649</f>
        <v>218694.77</v>
      </c>
      <c r="E642" s="1">
        <v>0</v>
      </c>
      <c r="F642" s="1">
        <v>0</v>
      </c>
      <c r="G642" s="2">
        <f t="shared" si="10"/>
        <v>386091.41469999996</v>
      </c>
      <c r="H642" s="2">
        <f t="shared" si="11"/>
        <v>0.39000000001396984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864052.7</v>
      </c>
      <c r="D643" s="1">
        <f>'PR-RAS'!E650</f>
        <v>1037763.71</v>
      </c>
      <c r="E643" s="1">
        <v>0</v>
      </c>
      <c r="F643" s="1">
        <v>0</v>
      </c>
      <c r="G643" s="2">
        <f t="shared" si="10"/>
        <v>1887210.4370400002</v>
      </c>
      <c r="H643" s="2">
        <f t="shared" si="11"/>
        <v>0.59000000008381903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810295.09</v>
      </c>
      <c r="D644" s="1">
        <f>'PR-RAS'!E651</f>
        <v>1080240.8</v>
      </c>
      <c r="E644" s="1">
        <v>0</v>
      </c>
      <c r="F644" s="1">
        <v>0</v>
      </c>
      <c r="G644" s="2">
        <f t="shared" si="10"/>
        <v>1910209.4116700001</v>
      </c>
      <c r="H644" s="2">
        <f t="shared" si="11"/>
        <v>0.28999999992083758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218694.77000000002</v>
      </c>
      <c r="D645" s="1">
        <f>'PR-RAS'!E652</f>
        <v>176217.67999999993</v>
      </c>
      <c r="E645" s="1">
        <v>0</v>
      </c>
      <c r="F645" s="1">
        <v>0</v>
      </c>
      <c r="G645" s="2">
        <f t="shared" si="10"/>
        <v>367807.80371999991</v>
      </c>
      <c r="H645" s="2">
        <f t="shared" si="11"/>
        <v>0.55000000004656613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128</v>
      </c>
      <c r="D647" s="1">
        <f>'PR-RAS'!E654</f>
        <v>124</v>
      </c>
      <c r="E647" s="1">
        <v>0</v>
      </c>
      <c r="F647" s="1">
        <v>0</v>
      </c>
      <c r="G647" s="2">
        <f t="shared" si="10"/>
        <v>242.89600000000002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113</v>
      </c>
      <c r="D649" s="1">
        <f>'PR-RAS'!E656</f>
        <v>111</v>
      </c>
      <c r="E649" s="1">
        <v>0</v>
      </c>
      <c r="F649" s="1">
        <v>0</v>
      </c>
      <c r="G649" s="2">
        <f t="shared" si="10"/>
        <v>217.08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2509301.5499999998</v>
      </c>
      <c r="D669" s="1">
        <f>'PR-RAS'!E676</f>
        <v>3200615.2</v>
      </c>
      <c r="E669" s="1">
        <v>0</v>
      </c>
      <c r="F669" s="1">
        <v>0</v>
      </c>
      <c r="G669" s="2">
        <f t="shared" si="10"/>
        <v>5952235.3426000001</v>
      </c>
      <c r="H669" s="2">
        <f t="shared" si="11"/>
        <v>0.65000000037252903</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797</v>
      </c>
      <c r="D671" s="1">
        <f>'PR-RAS'!E678</f>
        <v>930</v>
      </c>
      <c r="E671" s="1">
        <v>0</v>
      </c>
      <c r="F671" s="1">
        <v>0</v>
      </c>
      <c r="G671" s="2">
        <f t="shared" si="10"/>
        <v>1780.19</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44677.95</v>
      </c>
      <c r="D687" s="1">
        <f>'PR-RAS'!E694</f>
        <v>60590.54</v>
      </c>
      <c r="E687" s="1">
        <v>0</v>
      </c>
      <c r="F687" s="1">
        <v>0</v>
      </c>
      <c r="G687" s="2">
        <f t="shared" si="10"/>
        <v>113779.29458</v>
      </c>
      <c r="H687" s="2">
        <f t="shared" si="11"/>
        <v>0.51000000000203727</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36453.19</v>
      </c>
      <c r="E688" s="1">
        <v>0</v>
      </c>
      <c r="F688" s="1">
        <v>0</v>
      </c>
      <c r="G688" s="2">
        <f t="shared" si="10"/>
        <v>50086.68306000001</v>
      </c>
      <c r="H688" s="2">
        <f t="shared" si="11"/>
        <v>0.19000000000232831</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66769.509999999995</v>
      </c>
      <c r="D703" s="1">
        <f>'PR-RAS'!E710</f>
        <v>67648.44</v>
      </c>
      <c r="E703" s="1">
        <v>0</v>
      </c>
      <c r="F703" s="1">
        <v>0</v>
      </c>
      <c r="G703" s="2">
        <f t="shared" si="10"/>
        <v>141850.60578000001</v>
      </c>
      <c r="H703" s="2">
        <f t="shared" si="11"/>
        <v>0.930000000007567</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12075.52</v>
      </c>
      <c r="D709" s="1">
        <f>'PR-RAS'!E716</f>
        <v>19394.669999999998</v>
      </c>
      <c r="E709" s="1">
        <v>0</v>
      </c>
      <c r="F709" s="1">
        <v>0</v>
      </c>
      <c r="G709" s="2">
        <f t="shared" si="10"/>
        <v>36012.320879999999</v>
      </c>
      <c r="H709" s="2">
        <f t="shared" si="11"/>
        <v>0.81000000000130967</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2338.11</v>
      </c>
      <c r="D710" s="1">
        <f>'PR-RAS'!E717</f>
        <v>2427.92</v>
      </c>
      <c r="E710" s="1">
        <v>0</v>
      </c>
      <c r="F710" s="1">
        <v>0</v>
      </c>
      <c r="G710" s="2">
        <f t="shared" si="10"/>
        <v>5100.51055</v>
      </c>
      <c r="H710" s="2">
        <f t="shared" si="11"/>
        <v>0.19000000000005457</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77124.77</v>
      </c>
      <c r="D711" s="1">
        <f>'PR-RAS'!E718</f>
        <v>75224.759999999995</v>
      </c>
      <c r="E711" s="1">
        <v>0</v>
      </c>
      <c r="F711" s="1">
        <v>0</v>
      </c>
      <c r="G711" s="2">
        <f t="shared" si="10"/>
        <v>161577.74589999998</v>
      </c>
      <c r="H711" s="2">
        <f t="shared" si="11"/>
        <v>0.47000000000116415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219</v>
      </c>
      <c r="D713" s="1">
        <f>'PR-RAS'!E720</f>
        <v>6441.38</v>
      </c>
      <c r="E713" s="1">
        <v>0</v>
      </c>
      <c r="F713" s="1">
        <v>0</v>
      </c>
      <c r="G713" s="2">
        <f t="shared" si="10"/>
        <v>9328.4531200000001</v>
      </c>
      <c r="H713" s="2">
        <f t="shared" si="11"/>
        <v>0.38000000000010914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10776.27</v>
      </c>
      <c r="D715" s="1">
        <f>'PR-RAS'!E722</f>
        <v>21724.73</v>
      </c>
      <c r="E715" s="1">
        <v>0</v>
      </c>
      <c r="F715" s="1">
        <v>0</v>
      </c>
      <c r="G715" s="2">
        <f t="shared" si="10"/>
        <v>38717.171219999997</v>
      </c>
      <c r="H715" s="2">
        <f t="shared" si="11"/>
        <v>0.54000000000087311</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29250</v>
      </c>
      <c r="D816" s="1">
        <f>'PR-RAS'!E823</f>
        <v>32600</v>
      </c>
      <c r="E816" s="1">
        <v>0</v>
      </c>
      <c r="F816" s="1">
        <v>0</v>
      </c>
      <c r="G816" s="2">
        <f t="shared" si="18"/>
        <v>76976.75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8127765.8000000007</v>
      </c>
      <c r="D984" s="6">
        <f>BILANCA!E6</f>
        <v>8103967.5999999987</v>
      </c>
      <c r="E984" s="6">
        <v>0</v>
      </c>
      <c r="F984" s="6">
        <v>0</v>
      </c>
      <c r="G984" s="7">
        <f t="shared" ref="G984:G1241" si="22">B984/1000*C984+B984/500*D984</f>
        <v>24335.701000000001</v>
      </c>
      <c r="H984" s="7">
        <f t="shared" si="19"/>
        <v>0.60000000055879354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7596391.5700000003</v>
      </c>
      <c r="D985" s="1">
        <f>BILANCA!E7</f>
        <v>7592133.1499999985</v>
      </c>
      <c r="E985" s="1">
        <v>0</v>
      </c>
      <c r="F985" s="1">
        <v>0</v>
      </c>
      <c r="G985" s="2">
        <f t="shared" si="22"/>
        <v>45561.315739999998</v>
      </c>
      <c r="H985" s="2">
        <f t="shared" si="19"/>
        <v>0.57999999821186066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1511237.81</v>
      </c>
      <c r="D986" s="1">
        <f>BILANCA!E8</f>
        <v>1511237.81</v>
      </c>
      <c r="E986" s="1">
        <v>0</v>
      </c>
      <c r="F986" s="1">
        <v>0</v>
      </c>
      <c r="G986" s="2">
        <f t="shared" si="22"/>
        <v>13601.140290000003</v>
      </c>
      <c r="H986" s="2">
        <f t="shared" si="19"/>
        <v>0.37999999988824129</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1511237.81</v>
      </c>
      <c r="D987" s="1">
        <f>BILANCA!E9</f>
        <v>1511237.81</v>
      </c>
      <c r="E987" s="1">
        <v>0</v>
      </c>
      <c r="F987" s="1">
        <v>0</v>
      </c>
      <c r="G987" s="2">
        <f t="shared" si="22"/>
        <v>18134.853719999999</v>
      </c>
      <c r="H987" s="2">
        <f t="shared" si="19"/>
        <v>0.37999999988824129</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6081814.4900000012</v>
      </c>
      <c r="D990" s="1">
        <f>BILANCA!E12</f>
        <v>6077622.0999999987</v>
      </c>
      <c r="E990" s="1">
        <v>0</v>
      </c>
      <c r="F990" s="1">
        <v>0</v>
      </c>
      <c r="G990" s="2">
        <f t="shared" si="22"/>
        <v>127659.41082999998</v>
      </c>
      <c r="H990" s="2">
        <f t="shared" si="19"/>
        <v>0.58999999985098839</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5710879.7200000007</v>
      </c>
      <c r="D991" s="1">
        <f>BILANCA!E13</f>
        <v>5683517.129999999</v>
      </c>
      <c r="E991" s="1">
        <v>0</v>
      </c>
      <c r="F991" s="1">
        <v>0</v>
      </c>
      <c r="G991" s="2">
        <f t="shared" si="22"/>
        <v>136623.31183999998</v>
      </c>
      <c r="H991" s="2">
        <f t="shared" si="19"/>
        <v>0.40999999828636646</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8180301.6900000004</v>
      </c>
      <c r="D993" s="1">
        <f>BILANCA!E15</f>
        <v>8180675.9299999997</v>
      </c>
      <c r="E993" s="1">
        <v>0</v>
      </c>
      <c r="F993" s="1">
        <v>0</v>
      </c>
      <c r="G993" s="2">
        <f t="shared" si="22"/>
        <v>245416.5355</v>
      </c>
      <c r="H993" s="2">
        <f t="shared" si="19"/>
        <v>0.37999999988824129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53986.38</v>
      </c>
      <c r="D995" s="1">
        <f>BILANCA!E17</f>
        <v>156393.42000000001</v>
      </c>
      <c r="E995" s="1">
        <v>0</v>
      </c>
      <c r="F995" s="1">
        <v>0</v>
      </c>
      <c r="G995" s="2">
        <f t="shared" si="22"/>
        <v>4401.2786400000005</v>
      </c>
      <c r="H995" s="2">
        <f t="shared" si="19"/>
        <v>0.80000000001018634</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2523408.35</v>
      </c>
      <c r="D996" s="1">
        <f>BILANCA!E18</f>
        <v>2653552.2200000002</v>
      </c>
      <c r="E996" s="1">
        <v>0</v>
      </c>
      <c r="F996" s="1">
        <v>0</v>
      </c>
      <c r="G996" s="2">
        <f t="shared" si="22"/>
        <v>101796.66627</v>
      </c>
      <c r="H996" s="2">
        <f t="shared" si="19"/>
        <v>0.57000000029802322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173398.25999999989</v>
      </c>
      <c r="D997" s="1">
        <f>BILANCA!E19</f>
        <v>204072.25</v>
      </c>
      <c r="E997" s="1">
        <v>0</v>
      </c>
      <c r="F997" s="1">
        <v>0</v>
      </c>
      <c r="G997" s="2">
        <f t="shared" si="22"/>
        <v>8141.5986399999983</v>
      </c>
      <c r="H997" s="2">
        <f t="shared" si="19"/>
        <v>0.5099999998928979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311677.07</v>
      </c>
      <c r="D998" s="1">
        <f>BILANCA!E20</f>
        <v>297714.64</v>
      </c>
      <c r="E998" s="1">
        <v>0</v>
      </c>
      <c r="F998" s="1">
        <v>0</v>
      </c>
      <c r="G998" s="2">
        <f t="shared" si="22"/>
        <v>13606.59525</v>
      </c>
      <c r="H998" s="2">
        <f t="shared" si="19"/>
        <v>0.42999999999301508</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22334.23</v>
      </c>
      <c r="D999" s="1">
        <f>BILANCA!E21</f>
        <v>22828.75</v>
      </c>
      <c r="E999" s="1">
        <v>0</v>
      </c>
      <c r="F999" s="1">
        <v>0</v>
      </c>
      <c r="G999" s="2">
        <f t="shared" si="22"/>
        <v>1087.8676800000001</v>
      </c>
      <c r="H999" s="2">
        <f t="shared" si="19"/>
        <v>0.47999999999956344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102628.29</v>
      </c>
      <c r="D1000" s="1">
        <f>BILANCA!E22</f>
        <v>107378.29</v>
      </c>
      <c r="E1000" s="1">
        <v>0</v>
      </c>
      <c r="F1000" s="1">
        <v>0</v>
      </c>
      <c r="G1000" s="2">
        <f t="shared" si="22"/>
        <v>5395.5427899999995</v>
      </c>
      <c r="H1000" s="2">
        <f t="shared" si="19"/>
        <v>0.57999999998719431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75710.350000000006</v>
      </c>
      <c r="D1002" s="1">
        <f>BILANCA!E24</f>
        <v>76051.570000000007</v>
      </c>
      <c r="E1002" s="1">
        <v>0</v>
      </c>
      <c r="F1002" s="1">
        <v>0</v>
      </c>
      <c r="G1002" s="2">
        <f t="shared" si="22"/>
        <v>4328.4563099999996</v>
      </c>
      <c r="H1002" s="2">
        <f t="shared" si="19"/>
        <v>0.77999999999883585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89693.83</v>
      </c>
      <c r="D1003" s="1">
        <f>BILANCA!E25</f>
        <v>88523.01</v>
      </c>
      <c r="E1003" s="1">
        <v>0</v>
      </c>
      <c r="F1003" s="1">
        <v>0</v>
      </c>
      <c r="G1003" s="2">
        <f t="shared" si="22"/>
        <v>5334.7970000000005</v>
      </c>
      <c r="H1003" s="2">
        <f t="shared" si="19"/>
        <v>0.17999999999301508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545581.14</v>
      </c>
      <c r="D1004" s="1">
        <f>BILANCA!E26</f>
        <v>551666.25</v>
      </c>
      <c r="E1004" s="1">
        <v>0</v>
      </c>
      <c r="F1004" s="1">
        <v>0</v>
      </c>
      <c r="G1004" s="2">
        <f t="shared" si="22"/>
        <v>34627.186440000005</v>
      </c>
      <c r="H1004" s="2">
        <f t="shared" si="19"/>
        <v>0.39000000001396984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974226.65</v>
      </c>
      <c r="D1006" s="1">
        <f>BILANCA!E28</f>
        <v>940090.26</v>
      </c>
      <c r="E1006" s="1">
        <v>0</v>
      </c>
      <c r="F1006" s="1">
        <v>0</v>
      </c>
      <c r="G1006" s="2">
        <f t="shared" si="22"/>
        <v>65651.364910000004</v>
      </c>
      <c r="H1006" s="2">
        <f t="shared" si="19"/>
        <v>0.60999999998603016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23378.650000000009</v>
      </c>
      <c r="D1007" s="1">
        <f>BILANCA!E29</f>
        <v>15766.380000000005</v>
      </c>
      <c r="E1007" s="1">
        <v>0</v>
      </c>
      <c r="F1007" s="1">
        <v>0</v>
      </c>
      <c r="G1007" s="2">
        <f t="shared" si="22"/>
        <v>1317.8738400000004</v>
      </c>
      <c r="H1007" s="2">
        <f t="shared" si="19"/>
        <v>0.72999999999592546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124261.58</v>
      </c>
      <c r="D1008" s="1">
        <f>BILANCA!E30</f>
        <v>87251.85</v>
      </c>
      <c r="E1008" s="1">
        <v>0</v>
      </c>
      <c r="F1008" s="1">
        <v>0</v>
      </c>
      <c r="G1008" s="2">
        <f t="shared" si="22"/>
        <v>7469.1320000000014</v>
      </c>
      <c r="H1008" s="2">
        <f t="shared" si="19"/>
        <v>0.569999999992433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100882.93</v>
      </c>
      <c r="D1012" s="1">
        <f>BILANCA!E34</f>
        <v>71485.47</v>
      </c>
      <c r="E1012" s="1">
        <v>0</v>
      </c>
      <c r="F1012" s="1">
        <v>0</v>
      </c>
      <c r="G1012" s="2">
        <f t="shared" si="22"/>
        <v>7071.7622300000003</v>
      </c>
      <c r="H1012" s="2">
        <f t="shared" si="19"/>
        <v>0.54000000000814907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174157.86000000002</v>
      </c>
      <c r="D1013" s="1">
        <f>BILANCA!E35</f>
        <v>174134.71000000002</v>
      </c>
      <c r="E1013" s="1">
        <v>0</v>
      </c>
      <c r="F1013" s="1">
        <v>0</v>
      </c>
      <c r="G1013" s="2">
        <f t="shared" si="22"/>
        <v>15672.818400000002</v>
      </c>
      <c r="H1013" s="2">
        <f t="shared" si="19"/>
        <v>0.42999999996391125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116830.55</v>
      </c>
      <c r="D1014" s="1">
        <f>BILANCA!E36</f>
        <v>118633.49</v>
      </c>
      <c r="E1014" s="1">
        <v>0</v>
      </c>
      <c r="F1014" s="1">
        <v>0</v>
      </c>
      <c r="G1014" s="2">
        <f t="shared" si="22"/>
        <v>10977.023430000001</v>
      </c>
      <c r="H1014" s="2">
        <f t="shared" si="19"/>
        <v>0.94000000000232831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64873.21</v>
      </c>
      <c r="D1015" s="1">
        <f>BILANCA!E37</f>
        <v>64873.21</v>
      </c>
      <c r="E1015" s="1">
        <v>0</v>
      </c>
      <c r="F1015" s="1">
        <v>0</v>
      </c>
      <c r="G1015" s="2">
        <f t="shared" si="22"/>
        <v>6227.82816</v>
      </c>
      <c r="H1015" s="2">
        <f t="shared" si="19"/>
        <v>0.41999999999825377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7545.9</v>
      </c>
      <c r="D1018" s="1">
        <f>BILANCA!E40</f>
        <v>9371.99</v>
      </c>
      <c r="E1018" s="1">
        <v>0</v>
      </c>
      <c r="F1018" s="1">
        <v>0</v>
      </c>
      <c r="G1018" s="2">
        <f t="shared" si="22"/>
        <v>920.14580000000001</v>
      </c>
      <c r="H1018" s="2">
        <f t="shared" si="19"/>
        <v>0.11000000000058208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131.62999999999738</v>
      </c>
      <c r="E1023" s="1">
        <v>0</v>
      </c>
      <c r="F1023" s="1">
        <v>0</v>
      </c>
      <c r="G1023" s="2">
        <f t="shared" si="22"/>
        <v>10.530399999999791</v>
      </c>
      <c r="H1023" s="2">
        <f t="shared" si="19"/>
        <v>0.37000000000261934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35475.440000000002</v>
      </c>
      <c r="D1025" s="1">
        <f>BILANCA!E47</f>
        <v>35615.839999999997</v>
      </c>
      <c r="E1025" s="1">
        <v>0</v>
      </c>
      <c r="F1025" s="1">
        <v>0</v>
      </c>
      <c r="G1025" s="2">
        <f t="shared" si="22"/>
        <v>4481.6990400000004</v>
      </c>
      <c r="H1025" s="2">
        <f t="shared" si="19"/>
        <v>0.60000000000582077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35475.440000000002</v>
      </c>
      <c r="D1028" s="1">
        <f>BILANCA!E50</f>
        <v>35484.21</v>
      </c>
      <c r="E1028" s="1">
        <v>0</v>
      </c>
      <c r="F1028" s="1">
        <v>0</v>
      </c>
      <c r="G1028" s="2">
        <f t="shared" si="22"/>
        <v>4789.9737000000005</v>
      </c>
      <c r="H1028" s="2">
        <f t="shared" si="19"/>
        <v>0.65000000000145519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84380.75</v>
      </c>
      <c r="D1032" s="1">
        <f>BILANCA!E54</f>
        <v>89765.15</v>
      </c>
      <c r="E1032" s="1">
        <v>0</v>
      </c>
      <c r="F1032" s="1">
        <v>0</v>
      </c>
      <c r="G1032" s="2">
        <f t="shared" si="22"/>
        <v>12931.641449999999</v>
      </c>
      <c r="H1032" s="2">
        <f t="shared" si="19"/>
        <v>0.39999999999417923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84380.75</v>
      </c>
      <c r="D1033" s="1">
        <f>BILANCA!E55</f>
        <v>89765.15</v>
      </c>
      <c r="E1033" s="1">
        <v>0</v>
      </c>
      <c r="F1033" s="1">
        <v>0</v>
      </c>
      <c r="G1033" s="2">
        <f t="shared" si="22"/>
        <v>13195.5525</v>
      </c>
      <c r="H1033" s="2">
        <f t="shared" si="19"/>
        <v>0.39999999999417923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3339.27</v>
      </c>
      <c r="D1041" s="1">
        <f>BILANCA!E63</f>
        <v>3273.24</v>
      </c>
      <c r="E1041" s="1">
        <v>0</v>
      </c>
      <c r="F1041" s="1">
        <v>0</v>
      </c>
      <c r="G1041" s="2">
        <f t="shared" si="22"/>
        <v>573.37349999999992</v>
      </c>
      <c r="H1041" s="2">
        <f t="shared" si="19"/>
        <v>0.50999999999976353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3339.27</v>
      </c>
      <c r="D1042" s="1">
        <f>BILANCA!E64</f>
        <v>3273.24</v>
      </c>
      <c r="E1042" s="1">
        <v>0</v>
      </c>
      <c r="F1042" s="1">
        <v>0</v>
      </c>
      <c r="G1042" s="2">
        <f t="shared" si="22"/>
        <v>583.25924999999995</v>
      </c>
      <c r="H1042" s="2">
        <f t="shared" si="19"/>
        <v>0.50999999999976353</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531374.23</v>
      </c>
      <c r="D1046" s="1">
        <f>BILANCA!E68</f>
        <v>511834.45</v>
      </c>
      <c r="E1046" s="1">
        <v>0</v>
      </c>
      <c r="F1046" s="1">
        <v>0</v>
      </c>
      <c r="G1046" s="2">
        <f t="shared" si="22"/>
        <v>97967.717189999996</v>
      </c>
      <c r="H1046" s="2">
        <f t="shared" si="19"/>
        <v>0.67999999999301508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218694.77</v>
      </c>
      <c r="D1047" s="1">
        <f>BILANCA!E69</f>
        <v>176217.68</v>
      </c>
      <c r="E1047" s="1">
        <v>0</v>
      </c>
      <c r="F1047" s="1">
        <v>0</v>
      </c>
      <c r="G1047" s="2">
        <f t="shared" si="22"/>
        <v>36552.328320000001</v>
      </c>
      <c r="H1047" s="2">
        <f t="shared" si="19"/>
        <v>0.5500000000174623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218694.77</v>
      </c>
      <c r="D1048" s="1">
        <f>BILANCA!E70</f>
        <v>176217.68</v>
      </c>
      <c r="E1048" s="1">
        <v>0</v>
      </c>
      <c r="F1048" s="1">
        <v>0</v>
      </c>
      <c r="G1048" s="2">
        <f t="shared" si="22"/>
        <v>37123.458449999998</v>
      </c>
      <c r="H1048" s="2">
        <f t="shared" si="19"/>
        <v>0.5500000000174623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218694.77</v>
      </c>
      <c r="D1050" s="1">
        <f>BILANCA!E72</f>
        <v>176217.68</v>
      </c>
      <c r="E1050" s="1">
        <v>0</v>
      </c>
      <c r="F1050" s="1">
        <v>0</v>
      </c>
      <c r="G1050" s="2">
        <f t="shared" si="22"/>
        <v>38265.718710000001</v>
      </c>
      <c r="H1050" s="2">
        <f t="shared" si="19"/>
        <v>0.5500000000174623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33369.17</v>
      </c>
      <c r="D1056" s="1">
        <f>BILANCA!E78</f>
        <v>32380.7</v>
      </c>
      <c r="E1056" s="1">
        <v>0</v>
      </c>
      <c r="F1056" s="1">
        <v>0</v>
      </c>
      <c r="G1056" s="2">
        <f t="shared" si="22"/>
        <v>7163.53161</v>
      </c>
      <c r="H1056" s="2">
        <f t="shared" si="19"/>
        <v>0.46999999999752617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33369.17</v>
      </c>
      <c r="D1064" s="1">
        <f>BILANCA!E86</f>
        <v>32380.7</v>
      </c>
      <c r="E1064" s="1">
        <v>0</v>
      </c>
      <c r="F1064" s="1">
        <v>0</v>
      </c>
      <c r="G1064" s="2">
        <f t="shared" si="22"/>
        <v>7948.5761700000003</v>
      </c>
      <c r="H1064" s="2">
        <f t="shared" si="19"/>
        <v>0.46999999999752617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322.01</v>
      </c>
      <c r="D1096" s="1">
        <f>BILANCA!E118</f>
        <v>322.01</v>
      </c>
      <c r="E1096" s="1">
        <v>0</v>
      </c>
      <c r="F1096" s="1">
        <v>0</v>
      </c>
      <c r="G1096" s="2">
        <f t="shared" si="22"/>
        <v>109.16139</v>
      </c>
      <c r="H1096" s="2">
        <f t="shared" si="23"/>
        <v>1.999999999998181E-2</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322.01</v>
      </c>
      <c r="D1097" s="1">
        <f>BILANCA!E119</f>
        <v>322.01</v>
      </c>
      <c r="E1097" s="1">
        <v>0</v>
      </c>
      <c r="F1097" s="1">
        <v>0</v>
      </c>
      <c r="G1097" s="2">
        <f t="shared" si="22"/>
        <v>110.12742</v>
      </c>
      <c r="H1097" s="2">
        <f t="shared" si="23"/>
        <v>1.999999999998181E-2</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322.01</v>
      </c>
      <c r="D1101" s="1">
        <f>BILANCA!E123</f>
        <v>322.01</v>
      </c>
      <c r="E1101" s="1">
        <v>0</v>
      </c>
      <c r="F1101" s="1">
        <v>0</v>
      </c>
      <c r="G1101" s="2">
        <f t="shared" si="22"/>
        <v>113.99154</v>
      </c>
      <c r="H1101" s="2">
        <f t="shared" si="23"/>
        <v>1.999999999998181E-2</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31969.710000000003</v>
      </c>
      <c r="D1124" s="1">
        <f>BILANCA!E146</f>
        <v>39639.870000000003</v>
      </c>
      <c r="E1124" s="1">
        <v>0</v>
      </c>
      <c r="F1124" s="1">
        <v>0</v>
      </c>
      <c r="G1124" s="2">
        <f t="shared" si="22"/>
        <v>15686.17245</v>
      </c>
      <c r="H1124" s="2">
        <f t="shared" si="23"/>
        <v>0.41999999999461579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51575.69</v>
      </c>
      <c r="D1138" s="1">
        <f>BILANCA!E160</f>
        <v>45946.86</v>
      </c>
      <c r="E1138" s="1">
        <v>0</v>
      </c>
      <c r="F1138" s="1">
        <v>0</v>
      </c>
      <c r="G1138" s="2">
        <f t="shared" si="22"/>
        <v>22237.758549999999</v>
      </c>
      <c r="H1138" s="2">
        <f t="shared" si="23"/>
        <v>0.44999999999708962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19605.98</v>
      </c>
      <c r="D1141" s="1">
        <f>BILANCA!E163</f>
        <v>6306.99</v>
      </c>
      <c r="E1141" s="1">
        <v>0</v>
      </c>
      <c r="F1141" s="1">
        <v>0</v>
      </c>
      <c r="G1141" s="2">
        <f t="shared" si="22"/>
        <v>5090.7536799999998</v>
      </c>
      <c r="H1141" s="2">
        <f t="shared" si="23"/>
        <v>3.0000000000654836E-2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325.89</v>
      </c>
      <c r="D1142" s="1">
        <f>BILANCA!E164</f>
        <v>218.18</v>
      </c>
      <c r="E1142" s="1">
        <v>0</v>
      </c>
      <c r="F1142" s="1">
        <v>0</v>
      </c>
      <c r="G1142" s="2">
        <f t="shared" si="22"/>
        <v>121.19775000000001</v>
      </c>
      <c r="H1142" s="2">
        <f t="shared" si="23"/>
        <v>0.29000000000002046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325.89</v>
      </c>
      <c r="D1144" s="1">
        <f>BILANCA!E166</f>
        <v>218.18</v>
      </c>
      <c r="E1144" s="1">
        <v>0</v>
      </c>
      <c r="F1144" s="1">
        <v>0</v>
      </c>
      <c r="G1144" s="2">
        <f t="shared" si="22"/>
        <v>122.72225</v>
      </c>
      <c r="H1144" s="2">
        <f t="shared" si="23"/>
        <v>0.29000000000002046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246692.68</v>
      </c>
      <c r="D1148" s="1">
        <f>BILANCA!E170</f>
        <v>263056.01</v>
      </c>
      <c r="E1148" s="1">
        <v>0</v>
      </c>
      <c r="F1148" s="1">
        <v>0</v>
      </c>
      <c r="G1148" s="2">
        <f t="shared" si="22"/>
        <v>127512.77550000002</v>
      </c>
      <c r="H1148" s="2">
        <f t="shared" si="23"/>
        <v>0.33000000001629815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246692.68</v>
      </c>
      <c r="D1151" s="1">
        <f>BILANCA!E173</f>
        <v>263056.01</v>
      </c>
      <c r="E1151" s="1">
        <v>0</v>
      </c>
      <c r="F1151" s="1">
        <v>0</v>
      </c>
      <c r="G1151" s="2">
        <f t="shared" si="22"/>
        <v>129831.18960000001</v>
      </c>
      <c r="H1151" s="2">
        <f t="shared" si="23"/>
        <v>0.33000000001629815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8127765.7999999989</v>
      </c>
      <c r="D1152" s="1">
        <f>BILANCA!E175</f>
        <v>8103967.6000000006</v>
      </c>
      <c r="E1152" s="1">
        <v>0</v>
      </c>
      <c r="F1152" s="1">
        <v>0</v>
      </c>
      <c r="G1152" s="2">
        <f t="shared" si="22"/>
        <v>4112733.4690000005</v>
      </c>
      <c r="H1152" s="2">
        <f t="shared" si="23"/>
        <v>0.60000000055879354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356287.43999999994</v>
      </c>
      <c r="D1153" s="1">
        <f>BILANCA!E176</f>
        <v>335513.95999999996</v>
      </c>
      <c r="E1153" s="1">
        <v>0</v>
      </c>
      <c r="F1153" s="1">
        <v>0</v>
      </c>
      <c r="G1153" s="2">
        <f t="shared" si="22"/>
        <v>174643.61119999998</v>
      </c>
      <c r="H1153" s="2">
        <f t="shared" si="23"/>
        <v>0.47999999998137355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305277.16999999993</v>
      </c>
      <c r="D1154" s="1">
        <f>BILANCA!E177</f>
        <v>334259.33999999997</v>
      </c>
      <c r="E1154" s="1">
        <v>0</v>
      </c>
      <c r="F1154" s="1">
        <v>0</v>
      </c>
      <c r="G1154" s="2">
        <f t="shared" si="22"/>
        <v>166519.09034999998</v>
      </c>
      <c r="H1154" s="2">
        <f t="shared" si="23"/>
        <v>0.5099999998928979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245216.86</v>
      </c>
      <c r="D1155" s="1">
        <f>BILANCA!E178</f>
        <v>263056.01</v>
      </c>
      <c r="E1155" s="1">
        <v>0</v>
      </c>
      <c r="F1155" s="1">
        <v>0</v>
      </c>
      <c r="G1155" s="2">
        <f t="shared" si="22"/>
        <v>132668.56735999999</v>
      </c>
      <c r="H1155" s="2">
        <f t="shared" si="23"/>
        <v>0.15000000002328306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25806.47</v>
      </c>
      <c r="D1156" s="1">
        <f>BILANCA!E179</f>
        <v>38020.47</v>
      </c>
      <c r="E1156" s="1">
        <v>0</v>
      </c>
      <c r="F1156" s="1">
        <v>0</v>
      </c>
      <c r="G1156" s="2">
        <f t="shared" si="22"/>
        <v>17619.601929999997</v>
      </c>
      <c r="H1156" s="2">
        <f t="shared" si="23"/>
        <v>0.94000000000232831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33.409999999999997</v>
      </c>
      <c r="D1157" s="1">
        <f>BILANCA!E180</f>
        <v>0</v>
      </c>
      <c r="E1157" s="1">
        <v>0</v>
      </c>
      <c r="F1157" s="1">
        <v>0</v>
      </c>
      <c r="G1157" s="2">
        <f t="shared" si="22"/>
        <v>5.8133399999999993</v>
      </c>
      <c r="H1157" s="2">
        <f t="shared" si="23"/>
        <v>0.40999999999999659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33.409999999999997</v>
      </c>
      <c r="D1160" s="1">
        <f>BILANCA!E183</f>
        <v>0</v>
      </c>
      <c r="E1160" s="1">
        <v>0</v>
      </c>
      <c r="F1160" s="1">
        <v>0</v>
      </c>
      <c r="G1160" s="2">
        <f t="shared" si="22"/>
        <v>5.9135699999999991</v>
      </c>
      <c r="H1160" s="2">
        <f t="shared" si="23"/>
        <v>0.40999999999999659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34220.43</v>
      </c>
      <c r="D1165" s="1">
        <f>BILANCA!E188</f>
        <v>33182.86</v>
      </c>
      <c r="E1165" s="1">
        <v>0</v>
      </c>
      <c r="F1165" s="1">
        <v>0</v>
      </c>
      <c r="G1165" s="2">
        <f t="shared" si="22"/>
        <v>18306.6793</v>
      </c>
      <c r="H1165" s="2">
        <f t="shared" si="23"/>
        <v>0.56999999999970896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51010.27</v>
      </c>
      <c r="D1166" s="1">
        <f>BILANCA!E189</f>
        <v>1254.6199999999999</v>
      </c>
      <c r="E1166" s="1">
        <v>0</v>
      </c>
      <c r="F1166" s="1">
        <v>0</v>
      </c>
      <c r="G1166" s="2">
        <f t="shared" si="22"/>
        <v>9794.0703299999986</v>
      </c>
      <c r="H1166" s="2">
        <f t="shared" si="23"/>
        <v>0.64999999999690772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7771478.3599999994</v>
      </c>
      <c r="D1214" s="1">
        <f>BILANCA!E237</f>
        <v>7768453.6400000006</v>
      </c>
      <c r="E1214" s="1">
        <v>0</v>
      </c>
      <c r="F1214" s="1">
        <v>0</v>
      </c>
      <c r="G1214" s="2">
        <f t="shared" si="22"/>
        <v>5384237.0828400003</v>
      </c>
      <c r="H1214" s="2">
        <f t="shared" si="23"/>
        <v>0.7199999988079071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7596498.1099999994</v>
      </c>
      <c r="D1215" s="1">
        <f>BILANCA!E238</f>
        <v>7591989.6900000004</v>
      </c>
      <c r="E1215" s="1">
        <v>0</v>
      </c>
      <c r="F1215" s="1">
        <v>0</v>
      </c>
      <c r="G1215" s="2">
        <f t="shared" si="22"/>
        <v>5285070.7776800003</v>
      </c>
      <c r="H1215" s="2">
        <f t="shared" si="23"/>
        <v>0.41999999899417162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7596498.1099999994</v>
      </c>
      <c r="D1216" s="1">
        <f>BILANCA!E239</f>
        <v>7591989.6900000004</v>
      </c>
      <c r="E1216" s="1">
        <v>0</v>
      </c>
      <c r="F1216" s="1">
        <v>0</v>
      </c>
      <c r="G1216" s="2">
        <f t="shared" si="22"/>
        <v>5307851.2551700007</v>
      </c>
      <c r="H1216" s="2">
        <f t="shared" si="23"/>
        <v>0.41999999899417162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5015762.96</v>
      </c>
      <c r="D1217" s="1">
        <f>BILANCA!E240</f>
        <v>7473043.1100000003</v>
      </c>
      <c r="E1217" s="1">
        <v>0</v>
      </c>
      <c r="F1217" s="1">
        <v>0</v>
      </c>
      <c r="G1217" s="2">
        <f t="shared" si="22"/>
        <v>4671072.7081200005</v>
      </c>
      <c r="H1217" s="2">
        <f t="shared" si="23"/>
        <v>0.15000000037252903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2580735.15</v>
      </c>
      <c r="D1218" s="1">
        <f>BILANCA!E241</f>
        <v>118946.58</v>
      </c>
      <c r="E1218" s="1">
        <v>0</v>
      </c>
      <c r="F1218" s="1">
        <v>0</v>
      </c>
      <c r="G1218" s="2">
        <f t="shared" si="22"/>
        <v>662377.65284999995</v>
      </c>
      <c r="H1218" s="2">
        <f t="shared" si="23"/>
        <v>0.56999999990512151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142418.17000000001</v>
      </c>
      <c r="D1222" s="1">
        <f>BILANCA!E245</f>
        <v>136339.42000000001</v>
      </c>
      <c r="E1222" s="1">
        <v>0</v>
      </c>
      <c r="F1222" s="1">
        <v>0</v>
      </c>
      <c r="G1222" s="2">
        <f t="shared" si="22"/>
        <v>99208.185389999999</v>
      </c>
      <c r="H1222" s="2">
        <f t="shared" si="23"/>
        <v>0.59000000002561137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296866.09000000003</v>
      </c>
      <c r="D1223" s="1">
        <f>BILANCA!E246</f>
        <v>377543.89</v>
      </c>
      <c r="E1223" s="1">
        <v>0</v>
      </c>
      <c r="F1223" s="1">
        <v>0</v>
      </c>
      <c r="G1223" s="2">
        <f t="shared" si="22"/>
        <v>252468.92879999999</v>
      </c>
      <c r="H1223" s="2">
        <f t="shared" si="23"/>
        <v>0.20000000001164153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296866.09000000003</v>
      </c>
      <c r="D1224" s="1">
        <f>BILANCA!E247</f>
        <v>377543.89</v>
      </c>
      <c r="E1224" s="1">
        <v>0</v>
      </c>
      <c r="F1224" s="1">
        <v>0</v>
      </c>
      <c r="G1224" s="2">
        <f t="shared" si="22"/>
        <v>253520.88266999999</v>
      </c>
      <c r="H1224" s="2">
        <f t="shared" si="23"/>
        <v>0.20000000001164153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154447.92000000001</v>
      </c>
      <c r="D1227" s="1">
        <f>BILANCA!E250</f>
        <v>241204.47</v>
      </c>
      <c r="E1227" s="1">
        <v>0</v>
      </c>
      <c r="F1227" s="1">
        <v>0</v>
      </c>
      <c r="G1227" s="2">
        <f t="shared" si="22"/>
        <v>155393.07384</v>
      </c>
      <c r="H1227" s="2">
        <f t="shared" si="23"/>
        <v>0.54999999998835847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154447.92000000001</v>
      </c>
      <c r="D1229" s="1">
        <f>BILANCA!E252</f>
        <v>241204.47</v>
      </c>
      <c r="E1229" s="1">
        <v>0</v>
      </c>
      <c r="F1229" s="1">
        <v>0</v>
      </c>
      <c r="G1229" s="2">
        <f t="shared" si="22"/>
        <v>156666.78756</v>
      </c>
      <c r="H1229" s="2">
        <f t="shared" si="23"/>
        <v>0.54999999998835847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55.52</v>
      </c>
      <c r="D1231" s="1">
        <f>BILANCA!E254</f>
        <v>55.52</v>
      </c>
      <c r="E1231" s="1">
        <v>0</v>
      </c>
      <c r="F1231" s="1">
        <v>0</v>
      </c>
      <c r="G1231" s="2">
        <f>B1231/1000*C1231+B1231/500*D1231</f>
        <v>41.30688</v>
      </c>
      <c r="H1231" s="2">
        <f>ABS(C1231-ROUND(C1231,0))+ABS(D1231-ROUND(D1231,0))</f>
        <v>0.95999999999999375</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31969.7</v>
      </c>
      <c r="D1232" s="1">
        <f>BILANCA!E255</f>
        <v>39639.86</v>
      </c>
      <c r="E1232" s="1">
        <v>0</v>
      </c>
      <c r="F1232" s="1">
        <v>0</v>
      </c>
      <c r="G1232" s="2">
        <f t="shared" si="22"/>
        <v>27701.105580000003</v>
      </c>
      <c r="H1232" s="2">
        <f t="shared" si="23"/>
        <v>0.43999999999869033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647.9</v>
      </c>
      <c r="D1233" s="1">
        <f>BILANCA!E256</f>
        <v>540.19000000000005</v>
      </c>
      <c r="E1233" s="1">
        <v>0</v>
      </c>
      <c r="F1233" s="1">
        <v>0</v>
      </c>
      <c r="G1233" s="2">
        <f t="shared" si="22"/>
        <v>432.07000000000005</v>
      </c>
      <c r="H1233" s="2">
        <f t="shared" si="23"/>
        <v>0.29000000000007731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46709.02</v>
      </c>
      <c r="D1240" s="1">
        <f>BILANCA!E264</f>
        <v>45634.91</v>
      </c>
      <c r="E1240" s="1">
        <v>0</v>
      </c>
      <c r="F1240" s="1">
        <v>0</v>
      </c>
      <c r="G1240" s="2">
        <f t="shared" si="22"/>
        <v>35460.561880000001</v>
      </c>
      <c r="H1240" s="2">
        <f t="shared" si="23"/>
        <v>0.10999999999330612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4866.67</v>
      </c>
      <c r="D1241" s="1">
        <f>BILANCA!E265</f>
        <v>311.95</v>
      </c>
      <c r="E1241" s="1">
        <v>0</v>
      </c>
      <c r="F1241" s="1">
        <v>0</v>
      </c>
      <c r="G1241" s="2">
        <f t="shared" si="22"/>
        <v>1416.5670600000001</v>
      </c>
      <c r="H1241" s="2">
        <f t="shared" si="23"/>
        <v>0.37999999999993861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325.89</v>
      </c>
      <c r="D1243" s="1">
        <f>BILANCA!E267</f>
        <v>218.18</v>
      </c>
      <c r="E1243" s="1">
        <v>0</v>
      </c>
      <c r="F1243" s="1">
        <v>0</v>
      </c>
      <c r="G1243" s="2">
        <f t="shared" si="24"/>
        <v>198.185</v>
      </c>
      <c r="H1243" s="2">
        <f t="shared" si="23"/>
        <v>0.29000000000002046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33369.17</v>
      </c>
      <c r="D1244" s="1">
        <f>BILANCA!E268</f>
        <v>32380.7</v>
      </c>
      <c r="E1244" s="1">
        <v>0</v>
      </c>
      <c r="F1244" s="1">
        <v>0</v>
      </c>
      <c r="G1244" s="2">
        <f t="shared" si="24"/>
        <v>25612.07877</v>
      </c>
      <c r="H1244" s="2">
        <f t="shared" si="23"/>
        <v>0.46999999999752617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35489.4</v>
      </c>
      <c r="D1263" s="1">
        <f>BILANCA!E287</f>
        <v>71203.33</v>
      </c>
      <c r="E1263" s="1">
        <v>0</v>
      </c>
      <c r="F1263" s="1">
        <v>0</v>
      </c>
      <c r="G1263" s="2">
        <f t="shared" si="24"/>
        <v>49810.896800000002</v>
      </c>
      <c r="H1263" s="2">
        <f t="shared" si="23"/>
        <v>0.73000000000320142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269787.77</v>
      </c>
      <c r="D1264" s="1">
        <f>BILANCA!E288</f>
        <v>263056.01</v>
      </c>
      <c r="E1264" s="1">
        <v>0</v>
      </c>
      <c r="F1264" s="1">
        <v>0</v>
      </c>
      <c r="G1264" s="2">
        <f t="shared" si="24"/>
        <v>223647.84099000003</v>
      </c>
      <c r="H1264" s="2">
        <f t="shared" si="23"/>
        <v>0.23999999999068677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51010.27</v>
      </c>
      <c r="D1266" s="1">
        <f>BILANCA!E290</f>
        <v>1254.6199999999999</v>
      </c>
      <c r="E1266" s="1">
        <v>0</v>
      </c>
      <c r="F1266" s="1">
        <v>0</v>
      </c>
      <c r="G1266" s="2">
        <f t="shared" si="24"/>
        <v>15146.021329999998</v>
      </c>
      <c r="H1266" s="2">
        <f t="shared" si="23"/>
        <v>0.64999999999690772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3153087.08</v>
      </c>
      <c r="D1408" s="1">
        <f>'RAS-funkcijski'!E114</f>
        <v>4020857.8</v>
      </c>
      <c r="E1408" s="1">
        <v>0</v>
      </c>
      <c r="F1408" s="1">
        <v>0</v>
      </c>
      <c r="G1408" s="2">
        <f t="shared" si="24"/>
        <v>1231428.2948</v>
      </c>
      <c r="H1408" s="2">
        <f t="shared" si="27"/>
        <v>0.28000000026077032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2995432.73</v>
      </c>
      <c r="D1412" s="1">
        <f>'RAS-funkcijski'!E118</f>
        <v>3878795.59</v>
      </c>
      <c r="E1412" s="1">
        <v>0</v>
      </c>
      <c r="F1412" s="1">
        <v>0</v>
      </c>
      <c r="G1412" s="2">
        <f t="shared" si="24"/>
        <v>1225844.7257399999</v>
      </c>
      <c r="H1412" s="2">
        <f t="shared" si="27"/>
        <v>0.68000000016763806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2995432.73</v>
      </c>
      <c r="D1414" s="1">
        <f>'RAS-funkcijski'!E120</f>
        <v>3878795.59</v>
      </c>
      <c r="E1414" s="1">
        <v>0</v>
      </c>
      <c r="F1414" s="1">
        <v>0</v>
      </c>
      <c r="G1414" s="2">
        <f t="shared" si="24"/>
        <v>1247350.7735600001</v>
      </c>
      <c r="H1414" s="2">
        <f t="shared" si="27"/>
        <v>0.68000000016763806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157654.35</v>
      </c>
      <c r="D1420" s="1">
        <f>'RAS-funkcijski'!E126</f>
        <v>142062.21</v>
      </c>
      <c r="E1420" s="1">
        <v>0</v>
      </c>
      <c r="F1420" s="1">
        <v>0</v>
      </c>
      <c r="G1420" s="2">
        <f t="shared" si="24"/>
        <v>53897.009939999996</v>
      </c>
      <c r="H1420" s="2">
        <f t="shared" si="27"/>
        <v>0.55999999999767169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3153087.08</v>
      </c>
      <c r="D1435" s="13">
        <f>'RAS-funkcijski'!E141</f>
        <v>4020857.8</v>
      </c>
      <c r="E1435" s="13">
        <v>0</v>
      </c>
      <c r="F1435" s="13">
        <v>0</v>
      </c>
      <c r="G1435" s="14">
        <f t="shared" si="24"/>
        <v>1533687.9671600002</v>
      </c>
      <c r="H1435" s="14">
        <f t="shared" si="27"/>
        <v>0.28000000026077032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14748.95</v>
      </c>
      <c r="D1436" s="6">
        <f>'P-VRIO'!E5</f>
        <v>14748.95</v>
      </c>
      <c r="E1436" s="6">
        <v>0</v>
      </c>
      <c r="F1436" s="6">
        <v>0</v>
      </c>
      <c r="G1436" s="7">
        <f t="shared" si="24"/>
        <v>44.246850000000002</v>
      </c>
      <c r="H1436" s="7">
        <f t="shared" si="27"/>
        <v>9.9999999998544808E-2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14748.95</v>
      </c>
      <c r="D1453" s="1">
        <f>'P-VRIO'!E22</f>
        <v>14748.95</v>
      </c>
      <c r="E1453" s="1">
        <v>0</v>
      </c>
      <c r="F1453" s="1">
        <v>0</v>
      </c>
      <c r="G1453" s="2">
        <f t="shared" si="24"/>
        <v>796.44329999999991</v>
      </c>
      <c r="H1453" s="2">
        <f t="shared" si="27"/>
        <v>9.9999999998544808E-2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14748.95</v>
      </c>
      <c r="D1454" s="1">
        <f>'P-VRIO'!E23</f>
        <v>14748.95</v>
      </c>
      <c r="E1454" s="1">
        <v>0</v>
      </c>
      <c r="F1454" s="1">
        <v>0</v>
      </c>
      <c r="G1454" s="2">
        <f t="shared" si="24"/>
        <v>840.69015000000002</v>
      </c>
      <c r="H1454" s="2">
        <f t="shared" si="27"/>
        <v>9.9999999998544808E-2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9684.19</v>
      </c>
      <c r="D1456" s="1">
        <f>'P-VRIO'!E25</f>
        <v>9684.19</v>
      </c>
      <c r="E1456" s="1">
        <v>0</v>
      </c>
      <c r="F1456" s="1">
        <v>0</v>
      </c>
      <c r="G1456" s="2">
        <f t="shared" si="24"/>
        <v>610.10397000000012</v>
      </c>
      <c r="H1456" s="2">
        <f t="shared" si="27"/>
        <v>0.38000000000101863</v>
      </c>
      <c r="I1456" s="10">
        <f t="shared" si="30"/>
        <v>231.83950860062151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5064.76</v>
      </c>
      <c r="D1458" s="1">
        <f>'P-VRIO'!E27</f>
        <v>5064.76</v>
      </c>
      <c r="E1458" s="1">
        <v>0</v>
      </c>
      <c r="F1458" s="1">
        <v>0</v>
      </c>
      <c r="G1458" s="2">
        <f t="shared" si="24"/>
        <v>349.46843999999999</v>
      </c>
      <c r="H1458" s="2">
        <f t="shared" si="27"/>
        <v>0.47999999999956344</v>
      </c>
      <c r="I1458" s="10">
        <f t="shared" si="30"/>
        <v>167.74485119984743</v>
      </c>
      <c r="J1458" s="2">
        <f>IF(AND(Skriveni!C1458&lt;&gt;0,Skriveni!D1458&lt;&gt;0),1,0)</f>
        <v>1</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356287.44</v>
      </c>
      <c r="D1480" s="6"/>
      <c r="E1480" s="6">
        <v>0</v>
      </c>
      <c r="F1480" s="6">
        <v>0</v>
      </c>
      <c r="G1480" s="7">
        <f t="shared" ref="G1480:G1580" si="34">B1480/1000*C1480</f>
        <v>356.28744</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3824601.48</v>
      </c>
      <c r="D1481" s="1">
        <v>0</v>
      </c>
      <c r="E1481" s="1">
        <v>0</v>
      </c>
      <c r="F1481" s="1">
        <v>0</v>
      </c>
      <c r="G1481" s="2">
        <f t="shared" si="34"/>
        <v>7649.2029600000005</v>
      </c>
      <c r="H1481" s="2">
        <f t="shared" si="35"/>
        <v>0.47999999998137355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3676639.11</v>
      </c>
      <c r="D1483" s="1">
        <v>0</v>
      </c>
      <c r="E1483" s="1">
        <v>0</v>
      </c>
      <c r="F1483" s="1">
        <v>0</v>
      </c>
      <c r="G1483" s="2">
        <f t="shared" si="34"/>
        <v>14706.55644</v>
      </c>
      <c r="H1483" s="2">
        <f t="shared" si="35"/>
        <v>0.10999999986961484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3168819.71</v>
      </c>
      <c r="D1484" s="1">
        <v>0</v>
      </c>
      <c r="E1484" s="1">
        <v>0</v>
      </c>
      <c r="F1484" s="1">
        <v>0</v>
      </c>
      <c r="G1484" s="2">
        <f t="shared" si="34"/>
        <v>15844.098550000001</v>
      </c>
      <c r="H1484" s="2">
        <f t="shared" si="35"/>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481390.96</v>
      </c>
      <c r="D1485" s="1">
        <v>0</v>
      </c>
      <c r="E1485" s="1">
        <v>0</v>
      </c>
      <c r="F1485" s="1">
        <v>0</v>
      </c>
      <c r="G1485" s="2">
        <f t="shared" si="34"/>
        <v>2888.3457600000002</v>
      </c>
      <c r="H1485" s="2">
        <f t="shared" si="35"/>
        <v>3.9999999979045242E-2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26428.44</v>
      </c>
      <c r="D1491" s="1">
        <v>0</v>
      </c>
      <c r="E1491" s="1">
        <v>0</v>
      </c>
      <c r="F1491" s="1">
        <v>0</v>
      </c>
      <c r="G1491" s="2">
        <f t="shared" si="34"/>
        <v>317.14127999999999</v>
      </c>
      <c r="H1491" s="2">
        <f t="shared" si="35"/>
        <v>0.43999999999869033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147962.37</v>
      </c>
      <c r="D1492" s="1">
        <v>0</v>
      </c>
      <c r="E1492" s="1">
        <v>0</v>
      </c>
      <c r="F1492" s="1">
        <v>0</v>
      </c>
      <c r="G1492" s="2">
        <f t="shared" si="34"/>
        <v>1923.5108099999998</v>
      </c>
      <c r="H1492" s="2">
        <f t="shared" si="35"/>
        <v>0.36999999999534339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3845374.96</v>
      </c>
      <c r="D1499" s="1">
        <v>0</v>
      </c>
      <c r="E1499" s="1">
        <v>0</v>
      </c>
      <c r="F1499" s="1">
        <v>0</v>
      </c>
      <c r="G1499" s="2">
        <f t="shared" si="34"/>
        <v>76907.499200000006</v>
      </c>
      <c r="H1499" s="2">
        <f t="shared" si="35"/>
        <v>4.0000000037252903E-2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3647656.94</v>
      </c>
      <c r="D1501" s="1">
        <v>0</v>
      </c>
      <c r="E1501" s="1">
        <v>0</v>
      </c>
      <c r="F1501" s="1">
        <v>0</v>
      </c>
      <c r="G1501" s="2">
        <f t="shared" si="34"/>
        <v>80248.452679999988</v>
      </c>
      <c r="H1501" s="2">
        <f t="shared" si="35"/>
        <v>6.0000000055879354E-2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3150980.56</v>
      </c>
      <c r="D1502" s="1">
        <v>0</v>
      </c>
      <c r="E1502" s="1">
        <v>0</v>
      </c>
      <c r="F1502" s="1">
        <v>0</v>
      </c>
      <c r="G1502" s="2">
        <f t="shared" si="34"/>
        <v>72472.552880000003</v>
      </c>
      <c r="H1502" s="2">
        <f t="shared" si="35"/>
        <v>0.43999999994412065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469176.96</v>
      </c>
      <c r="D1503" s="1">
        <v>0</v>
      </c>
      <c r="E1503" s="1">
        <v>0</v>
      </c>
      <c r="F1503" s="1">
        <v>0</v>
      </c>
      <c r="G1503" s="2">
        <f t="shared" si="34"/>
        <v>11260.24704</v>
      </c>
      <c r="H1503" s="2">
        <f t="shared" si="35"/>
        <v>3.9999999979045242E-2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77.8</v>
      </c>
      <c r="D1504" s="1">
        <v>0</v>
      </c>
      <c r="E1504" s="1">
        <v>0</v>
      </c>
      <c r="F1504" s="1">
        <v>0</v>
      </c>
      <c r="G1504" s="2">
        <f t="shared" si="34"/>
        <v>1.9450000000000001</v>
      </c>
      <c r="H1504" s="2">
        <f t="shared" si="35"/>
        <v>0.20000000000000284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27421.62</v>
      </c>
      <c r="D1509" s="1">
        <v>0</v>
      </c>
      <c r="E1509" s="1">
        <v>0</v>
      </c>
      <c r="F1509" s="1">
        <v>0</v>
      </c>
      <c r="G1509" s="2">
        <f t="shared" si="34"/>
        <v>822.64859999999999</v>
      </c>
      <c r="H1509" s="2">
        <f t="shared" si="35"/>
        <v>0.38000000000101863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197718.02</v>
      </c>
      <c r="D1510" s="1">
        <v>0</v>
      </c>
      <c r="E1510" s="1">
        <v>0</v>
      </c>
      <c r="F1510" s="1">
        <v>0</v>
      </c>
      <c r="G1510" s="2">
        <f t="shared" si="34"/>
        <v>6129.2586199999996</v>
      </c>
      <c r="H1510" s="2">
        <f t="shared" si="35"/>
        <v>1.9999999989522621E-2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335513.95999999996</v>
      </c>
      <c r="D1517" s="1">
        <v>0</v>
      </c>
      <c r="E1517" s="1">
        <v>0</v>
      </c>
      <c r="F1517" s="1">
        <v>0</v>
      </c>
      <c r="G1517" s="2">
        <f t="shared" si="34"/>
        <v>12749.530479999998</v>
      </c>
      <c r="H1517" s="2">
        <f t="shared" si="35"/>
        <v>4.0000000037252903E-2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32283.739999999998</v>
      </c>
      <c r="D1518" s="1">
        <v>0</v>
      </c>
      <c r="E1518" s="1">
        <v>0</v>
      </c>
      <c r="F1518" s="1">
        <v>0</v>
      </c>
      <c r="G1518" s="2">
        <f t="shared" si="34"/>
        <v>1259.0658599999999</v>
      </c>
      <c r="H1518" s="2">
        <f t="shared" si="35"/>
        <v>0.26000000000203727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32283.739999999998</v>
      </c>
      <c r="D1524" s="1">
        <v>0</v>
      </c>
      <c r="E1524" s="1">
        <v>0</v>
      </c>
      <c r="F1524" s="1">
        <v>0</v>
      </c>
      <c r="G1524" s="2">
        <f t="shared" si="34"/>
        <v>1452.7683</v>
      </c>
      <c r="H1524" s="2">
        <f t="shared" si="35"/>
        <v>0.26000000000203727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254.52999999999997</v>
      </c>
      <c r="D1530" s="1">
        <v>0</v>
      </c>
      <c r="E1530" s="1">
        <v>0</v>
      </c>
      <c r="F1530" s="1">
        <v>0</v>
      </c>
      <c r="G1530" s="2">
        <f t="shared" si="34"/>
        <v>12.981029999999997</v>
      </c>
      <c r="H1530" s="2">
        <f t="shared" si="35"/>
        <v>0.47000000000002728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84.63</v>
      </c>
      <c r="D1531" s="1">
        <v>0</v>
      </c>
      <c r="E1531" s="1">
        <v>0</v>
      </c>
      <c r="F1531" s="1">
        <v>0</v>
      </c>
      <c r="G1531" s="2">
        <f t="shared" si="34"/>
        <v>4.40076</v>
      </c>
      <c r="H1531" s="2">
        <f t="shared" si="35"/>
        <v>0.37000000000000455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76.33</v>
      </c>
      <c r="D1532" s="1">
        <v>0</v>
      </c>
      <c r="E1532" s="1">
        <v>0</v>
      </c>
      <c r="F1532" s="1">
        <v>0</v>
      </c>
      <c r="G1532" s="2">
        <f t="shared" si="34"/>
        <v>4.04549</v>
      </c>
      <c r="H1532" s="2">
        <f t="shared" si="35"/>
        <v>0.32999999999999829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4.7300000000000004</v>
      </c>
      <c r="D1533" s="1">
        <v>0</v>
      </c>
      <c r="E1533" s="1">
        <v>0</v>
      </c>
      <c r="F1533" s="1">
        <v>0</v>
      </c>
      <c r="G1533" s="2">
        <f t="shared" si="34"/>
        <v>0.25542000000000004</v>
      </c>
      <c r="H1533" s="2">
        <f t="shared" si="35"/>
        <v>0.26999999999999957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88.84</v>
      </c>
      <c r="D1534" s="1">
        <v>0</v>
      </c>
      <c r="E1534" s="1">
        <v>0</v>
      </c>
      <c r="F1534" s="1">
        <v>0</v>
      </c>
      <c r="G1534" s="2">
        <f t="shared" si="34"/>
        <v>4.8862000000000005</v>
      </c>
      <c r="H1534" s="2">
        <f t="shared" si="35"/>
        <v>0.15999999999999659</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32029.21</v>
      </c>
      <c r="D1560" s="1">
        <v>0</v>
      </c>
      <c r="E1560" s="1">
        <v>0</v>
      </c>
      <c r="F1560" s="1">
        <v>0</v>
      </c>
      <c r="G1560" s="2">
        <f t="shared" si="34"/>
        <v>2594.3660100000002</v>
      </c>
      <c r="H1560" s="2">
        <f t="shared" si="35"/>
        <v>0.20999999999912689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32029.21</v>
      </c>
      <c r="D1562" s="1">
        <v>0</v>
      </c>
      <c r="E1562" s="1">
        <v>0</v>
      </c>
      <c r="F1562" s="1">
        <v>0</v>
      </c>
      <c r="G1562" s="2">
        <f t="shared" si="34"/>
        <v>2658.42443</v>
      </c>
      <c r="H1562" s="2">
        <f t="shared" si="35"/>
        <v>0.20999999999912689</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303230.21999999997</v>
      </c>
      <c r="D1576" s="1">
        <v>0</v>
      </c>
      <c r="E1576" s="1">
        <v>0</v>
      </c>
      <c r="F1576" s="1">
        <v>0</v>
      </c>
      <c r="G1576" s="2">
        <f t="shared" si="34"/>
        <v>29413.331339999997</v>
      </c>
      <c r="H1576" s="2">
        <f t="shared" si="35"/>
        <v>0.21999999997206032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301975.59999999998</v>
      </c>
      <c r="D1578" s="1">
        <v>0</v>
      </c>
      <c r="E1578" s="1">
        <v>0</v>
      </c>
      <c r="F1578" s="1">
        <v>0</v>
      </c>
      <c r="G1578" s="2">
        <f t="shared" si="34"/>
        <v>29895.5844</v>
      </c>
      <c r="H1578" s="2">
        <f t="shared" si="35"/>
        <v>0.40000000002328306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1254.6199999999999</v>
      </c>
      <c r="D1579" s="1">
        <v>0</v>
      </c>
      <c r="E1579" s="1">
        <v>0</v>
      </c>
      <c r="F1579" s="1">
        <v>0</v>
      </c>
      <c r="G1579" s="2">
        <f t="shared" si="34"/>
        <v>125.46199999999999</v>
      </c>
      <c r="H1579" s="2">
        <f t="shared" si="35"/>
        <v>0.38000000000010914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19191</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3160957.4699999997</v>
      </c>
      <c r="I16" s="170">
        <f>'PR-RAS'!E6</f>
        <v>4020984.19</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3066054.02</v>
      </c>
      <c r="I17" s="170">
        <f>'PR-RAS'!E151</f>
        <v>3875700.7600000002</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142418.16999999943</v>
      </c>
      <c r="I18" s="170">
        <f>'PR-RAS'!E645</f>
        <v>136339.41999999984</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7596391.5700000003</v>
      </c>
      <c r="I20" s="173">
        <f>BILANCA!E7</f>
        <v>7592133.1499999985</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531374.23</v>
      </c>
      <c r="I21" s="175">
        <f>BILANCA!E68</f>
        <v>511834.45</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356287.43999999994</v>
      </c>
      <c r="I22" s="175">
        <f>BILANCA!E176</f>
        <v>335513.95999999996</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7771478.3599999994</v>
      </c>
      <c r="I23" s="177">
        <f>BILANCA!E237</f>
        <v>7768453.6400000006</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3153087.08</v>
      </c>
      <c r="I27" s="175">
        <f>'RAS-funkcijski'!E114</f>
        <v>4020857.8</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3153087.08</v>
      </c>
      <c r="I28" s="179">
        <f>'RAS-funkcijski'!E141</f>
        <v>4020857.8</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14748.95</v>
      </c>
      <c r="I29" s="173">
        <f>'P-VRIO'!E5</f>
        <v>14748.95</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14748.95</v>
      </c>
      <c r="I30" s="175">
        <f>'P-VRIO'!E22</f>
        <v>14748.95</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356287.44</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335513.95999999996</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32283.739999999998</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303230.21999999997</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261" sqref="E261"/>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3160957.4699999997</v>
      </c>
      <c r="E6" s="51">
        <f>E7+E44+E50+E82+E106+E124+E133+E139</f>
        <v>4020984.19</v>
      </c>
      <c r="F6" s="52">
        <f t="shared" ref="F6:F131" si="0">IF(D6&lt;&gt;0,IF(E6/D6&gt;=100,"&gt;&gt;100",E6/D6*100),"-")</f>
        <v>127.2077915682934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2554776.5</v>
      </c>
      <c r="E50" s="51">
        <f>E51+E54+E59+E62+E65+E68+E71+E74+E77</f>
        <v>3298588.93</v>
      </c>
      <c r="F50" s="52">
        <f t="shared" si="0"/>
        <v>129.11457929881539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2510098.5499999998</v>
      </c>
      <c r="E68" s="51">
        <f t="shared" si="15"/>
        <v>3201545.2</v>
      </c>
      <c r="F68" s="52">
        <f t="shared" si="0"/>
        <v>127.54659373832156</v>
      </c>
    </row>
    <row r="69" spans="1:6" ht="12.75" customHeight="1" x14ac:dyDescent="0.2">
      <c r="A69" s="53" t="s">
        <v>184</v>
      </c>
      <c r="B69" s="85" t="s">
        <v>185</v>
      </c>
      <c r="C69" s="50" t="s">
        <v>184</v>
      </c>
      <c r="D69" s="242">
        <v>2509301.5499999998</v>
      </c>
      <c r="E69" s="242">
        <v>3200615.2</v>
      </c>
      <c r="F69" s="52">
        <f t="shared" si="0"/>
        <v>127.55004275990665</v>
      </c>
    </row>
    <row r="70" spans="1:6" ht="12" x14ac:dyDescent="0.2">
      <c r="A70" s="53" t="s">
        <v>186</v>
      </c>
      <c r="B70" s="85" t="s">
        <v>187</v>
      </c>
      <c r="C70" s="50" t="s">
        <v>186</v>
      </c>
      <c r="D70" s="242">
        <v>797</v>
      </c>
      <c r="E70" s="242">
        <v>930</v>
      </c>
      <c r="F70" s="52">
        <f t="shared" si="0"/>
        <v>116.68757841907151</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44677.95</v>
      </c>
      <c r="E74" s="51">
        <f t="shared" si="17"/>
        <v>97043.73</v>
      </c>
      <c r="F74" s="52">
        <f t="shared" si="0"/>
        <v>217.2072129540411</v>
      </c>
    </row>
    <row r="75" spans="1:6" ht="12.75" customHeight="1" x14ac:dyDescent="0.2">
      <c r="A75" s="53" t="s">
        <v>196</v>
      </c>
      <c r="B75" s="85" t="s">
        <v>197</v>
      </c>
      <c r="C75" s="50" t="s">
        <v>196</v>
      </c>
      <c r="D75" s="242">
        <v>44677.95</v>
      </c>
      <c r="E75" s="242">
        <v>97043.73</v>
      </c>
      <c r="F75" s="52">
        <f t="shared" si="0"/>
        <v>217.2072129540411</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117.65</v>
      </c>
      <c r="E82" s="51">
        <f t="shared" si="19"/>
        <v>187.88</v>
      </c>
      <c r="F82" s="52">
        <f t="shared" si="0"/>
        <v>159.69400764980875</v>
      </c>
    </row>
    <row r="83" spans="1:6" ht="12.75" customHeight="1" x14ac:dyDescent="0.2">
      <c r="A83" s="53">
        <v>641</v>
      </c>
      <c r="B83" s="85" t="s">
        <v>212</v>
      </c>
      <c r="C83" s="50" t="s">
        <v>213</v>
      </c>
      <c r="D83" s="51">
        <f t="shared" ref="D83:E83" si="20">SUM(D84:D90)</f>
        <v>117.65</v>
      </c>
      <c r="E83" s="51">
        <f t="shared" si="20"/>
        <v>187.88</v>
      </c>
      <c r="F83" s="52">
        <f t="shared" si="0"/>
        <v>159.69400764980875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90.18</v>
      </c>
      <c r="E85" s="242">
        <v>157.02000000000001</v>
      </c>
      <c r="F85" s="52">
        <f t="shared" si="0"/>
        <v>174.11842980705256</v>
      </c>
    </row>
    <row r="86" spans="1:6" ht="12.75" customHeight="1" x14ac:dyDescent="0.2">
      <c r="A86" s="53">
        <v>6414</v>
      </c>
      <c r="B86" s="85" t="s">
        <v>218</v>
      </c>
      <c r="C86" s="50" t="s">
        <v>219</v>
      </c>
      <c r="D86" s="242">
        <v>27.47</v>
      </c>
      <c r="E86" s="242">
        <v>30.86</v>
      </c>
      <c r="F86" s="52">
        <f t="shared" si="0"/>
        <v>112.34073534765199</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66769.509999999995</v>
      </c>
      <c r="E106" s="51">
        <f t="shared" si="23"/>
        <v>67648.44</v>
      </c>
      <c r="F106" s="52">
        <f t="shared" si="0"/>
        <v>101.31636431059627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66769.509999999995</v>
      </c>
      <c r="E112" s="51">
        <f t="shared" si="25"/>
        <v>67648.44</v>
      </c>
      <c r="F112" s="52">
        <f t="shared" si="0"/>
        <v>101.31636431059627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66769.509999999995</v>
      </c>
      <c r="E117" s="242">
        <v>67648.44</v>
      </c>
      <c r="F117" s="52">
        <f t="shared" si="0"/>
        <v>101.31636431059627</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173795.36</v>
      </c>
      <c r="E124" s="51">
        <f t="shared" si="27"/>
        <v>190777.5</v>
      </c>
      <c r="F124" s="52">
        <f t="shared" si="0"/>
        <v>109.7713425720917</v>
      </c>
    </row>
    <row r="125" spans="1:6" ht="12.75" customHeight="1" x14ac:dyDescent="0.2">
      <c r="A125" s="53">
        <v>661</v>
      </c>
      <c r="B125" s="86" t="s">
        <v>296</v>
      </c>
      <c r="C125" s="50" t="s">
        <v>297</v>
      </c>
      <c r="D125" s="51">
        <f t="shared" ref="D125:E125" si="28">SUM(D126:D127)</f>
        <v>171545.36</v>
      </c>
      <c r="E125" s="51">
        <f t="shared" si="28"/>
        <v>190311.6</v>
      </c>
      <c r="F125" s="52">
        <f t="shared" si="0"/>
        <v>110.93952060259748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171545.36</v>
      </c>
      <c r="E127" s="242">
        <v>190311.6</v>
      </c>
      <c r="F127" s="52">
        <f t="shared" si="0"/>
        <v>110.93952060259748</v>
      </c>
    </row>
    <row r="128" spans="1:6" ht="22.8" x14ac:dyDescent="0.2">
      <c r="A128" s="53">
        <v>663</v>
      </c>
      <c r="B128" s="231" t="s">
        <v>302</v>
      </c>
      <c r="C128" s="50" t="s">
        <v>303</v>
      </c>
      <c r="D128" s="51">
        <f t="shared" ref="D128:E128" si="29">SUM(D129:D132)</f>
        <v>2250</v>
      </c>
      <c r="E128" s="51">
        <f t="shared" si="29"/>
        <v>465.9</v>
      </c>
      <c r="F128" s="52">
        <f t="shared" si="0"/>
        <v>20.706666666666663</v>
      </c>
    </row>
    <row r="129" spans="1:6" ht="12.75" customHeight="1" x14ac:dyDescent="0.2">
      <c r="A129" s="53">
        <v>6631</v>
      </c>
      <c r="B129" s="86" t="s">
        <v>304</v>
      </c>
      <c r="C129" s="50" t="s">
        <v>305</v>
      </c>
      <c r="D129" s="242">
        <v>2250</v>
      </c>
      <c r="E129" s="242">
        <v>465.9</v>
      </c>
      <c r="F129" s="52">
        <f t="shared" si="0"/>
        <v>20.706666666666663</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365498.45</v>
      </c>
      <c r="E133" s="51">
        <f t="shared" si="30"/>
        <v>463781.44</v>
      </c>
      <c r="F133" s="52">
        <f t="shared" ref="F133:F223" si="31">IF(D133&lt;&gt;0,IF(E133/D133&gt;=100,"&gt;&gt;100",E133/D133*100),"-")</f>
        <v>126.89012497864218</v>
      </c>
    </row>
    <row r="134" spans="1:6" ht="22.8" x14ac:dyDescent="0.2">
      <c r="A134" s="53">
        <v>671</v>
      </c>
      <c r="B134" s="232" t="s">
        <v>314</v>
      </c>
      <c r="C134" s="50" t="s">
        <v>315</v>
      </c>
      <c r="D134" s="51">
        <f t="shared" ref="D134:E134" si="32">SUM(D135:D137)</f>
        <v>365498.45</v>
      </c>
      <c r="E134" s="51">
        <f t="shared" si="32"/>
        <v>463781.44</v>
      </c>
      <c r="F134" s="52">
        <f t="shared" si="31"/>
        <v>126.89012497864218</v>
      </c>
    </row>
    <row r="135" spans="1:6" ht="12.75" customHeight="1" x14ac:dyDescent="0.2">
      <c r="A135" s="53">
        <v>6711</v>
      </c>
      <c r="B135" s="85" t="s">
        <v>316</v>
      </c>
      <c r="C135" s="50" t="s">
        <v>317</v>
      </c>
      <c r="D135" s="242">
        <v>308180.38</v>
      </c>
      <c r="E135" s="242">
        <v>363246.44</v>
      </c>
      <c r="F135" s="52">
        <f t="shared" si="31"/>
        <v>117.86812645243671</v>
      </c>
    </row>
    <row r="136" spans="1:6" ht="22.8" x14ac:dyDescent="0.2">
      <c r="A136" s="53">
        <v>6712</v>
      </c>
      <c r="B136" s="232" t="s">
        <v>318</v>
      </c>
      <c r="C136" s="50" t="s">
        <v>319</v>
      </c>
      <c r="D136" s="242">
        <v>57318.07</v>
      </c>
      <c r="E136" s="242">
        <v>100535</v>
      </c>
      <c r="F136" s="52">
        <f t="shared" si="31"/>
        <v>175.39843892161758</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3066054.02</v>
      </c>
      <c r="E151" s="51">
        <f t="shared" si="35"/>
        <v>3875700.7600000002</v>
      </c>
      <c r="F151" s="52">
        <f t="shared" si="31"/>
        <v>126.40679957752343</v>
      </c>
    </row>
    <row r="152" spans="1:6" ht="12.75" customHeight="1" x14ac:dyDescent="0.2">
      <c r="A152" s="53">
        <v>31</v>
      </c>
      <c r="B152" s="85" t="s">
        <v>349</v>
      </c>
      <c r="C152" s="50" t="s">
        <v>35</v>
      </c>
      <c r="D152" s="51">
        <f t="shared" ref="D152:E152" si="36">D153+D158+D159</f>
        <v>2542112.1800000002</v>
      </c>
      <c r="E152" s="51">
        <f t="shared" si="36"/>
        <v>3262197.8200000003</v>
      </c>
      <c r="F152" s="52">
        <f t="shared" si="31"/>
        <v>128.32627315447581</v>
      </c>
    </row>
    <row r="153" spans="1:6" ht="12.75" customHeight="1" x14ac:dyDescent="0.2">
      <c r="A153" s="53">
        <v>311</v>
      </c>
      <c r="B153" s="85" t="s">
        <v>350</v>
      </c>
      <c r="C153" s="50" t="s">
        <v>351</v>
      </c>
      <c r="D153" s="51">
        <f t="shared" ref="D153:E153" si="37">SUM(D154:D157)</f>
        <v>2110813.7800000003</v>
      </c>
      <c r="E153" s="51">
        <f t="shared" si="37"/>
        <v>2719789.0500000003</v>
      </c>
      <c r="F153" s="52">
        <f t="shared" si="31"/>
        <v>128.85026030102949</v>
      </c>
    </row>
    <row r="154" spans="1:6" ht="12.75" customHeight="1" x14ac:dyDescent="0.2">
      <c r="A154" s="53">
        <v>3111</v>
      </c>
      <c r="B154" s="85" t="s">
        <v>352</v>
      </c>
      <c r="C154" s="50" t="s">
        <v>353</v>
      </c>
      <c r="D154" s="242">
        <v>2059071.79</v>
      </c>
      <c r="E154" s="242">
        <v>2647665.7400000002</v>
      </c>
      <c r="F154" s="52">
        <f t="shared" si="31"/>
        <v>128.58540206604454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51741.99</v>
      </c>
      <c r="E156" s="242">
        <v>72123.31</v>
      </c>
      <c r="F156" s="52">
        <f t="shared" si="31"/>
        <v>139.39029016858456</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95887.17</v>
      </c>
      <c r="E158" s="242">
        <v>120380.77</v>
      </c>
      <c r="F158" s="52">
        <f t="shared" si="31"/>
        <v>125.54418907138462</v>
      </c>
    </row>
    <row r="159" spans="1:6" ht="12.75" customHeight="1" x14ac:dyDescent="0.2">
      <c r="A159" s="53">
        <v>313</v>
      </c>
      <c r="B159" s="85" t="s">
        <v>362</v>
      </c>
      <c r="C159" s="50" t="s">
        <v>363</v>
      </c>
      <c r="D159" s="51">
        <f t="shared" ref="D159:E159" si="38">SUM(D160:D162)</f>
        <v>335411.23</v>
      </c>
      <c r="E159" s="51">
        <f t="shared" si="38"/>
        <v>422028</v>
      </c>
      <c r="F159" s="52">
        <f t="shared" si="31"/>
        <v>125.82405186612266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335408.17</v>
      </c>
      <c r="E161" s="242">
        <v>422028</v>
      </c>
      <c r="F161" s="52">
        <f t="shared" si="31"/>
        <v>125.82519978568203</v>
      </c>
    </row>
    <row r="162" spans="1:6" ht="12.75" customHeight="1" x14ac:dyDescent="0.2">
      <c r="A162" s="53">
        <v>3133</v>
      </c>
      <c r="B162" s="85" t="s">
        <v>367</v>
      </c>
      <c r="C162" s="50" t="s">
        <v>368</v>
      </c>
      <c r="D162" s="242">
        <v>3.06</v>
      </c>
      <c r="E162" s="242"/>
      <c r="F162" s="52">
        <f t="shared" si="31"/>
        <v>0</v>
      </c>
    </row>
    <row r="163" spans="1:6" ht="12.75" customHeight="1" x14ac:dyDescent="0.2">
      <c r="A163" s="53">
        <v>32</v>
      </c>
      <c r="B163" s="85" t="s">
        <v>369</v>
      </c>
      <c r="C163" s="50" t="s">
        <v>370</v>
      </c>
      <c r="D163" s="51">
        <f t="shared" ref="D163:E163" si="39">D164+D169+D177+D187+D188</f>
        <v>492709.02</v>
      </c>
      <c r="E163" s="51">
        <f t="shared" si="39"/>
        <v>578562.89999999991</v>
      </c>
      <c r="F163" s="52">
        <f t="shared" si="31"/>
        <v>117.42486467976573</v>
      </c>
    </row>
    <row r="164" spans="1:6" ht="12.75" customHeight="1" x14ac:dyDescent="0.2">
      <c r="A164" s="53">
        <v>321</v>
      </c>
      <c r="B164" s="85" t="s">
        <v>371</v>
      </c>
      <c r="C164" s="50" t="s">
        <v>372</v>
      </c>
      <c r="D164" s="51">
        <f t="shared" ref="D164:E164" si="40">SUM(D165:D168)</f>
        <v>99392.09</v>
      </c>
      <c r="E164" s="51">
        <f t="shared" si="40"/>
        <v>98776.45</v>
      </c>
      <c r="F164" s="52">
        <f t="shared" si="31"/>
        <v>99.380594572465469</v>
      </c>
    </row>
    <row r="165" spans="1:6" ht="12.75" customHeight="1" x14ac:dyDescent="0.2">
      <c r="A165" s="53">
        <v>3211</v>
      </c>
      <c r="B165" s="85" t="s">
        <v>373</v>
      </c>
      <c r="C165" s="50" t="s">
        <v>374</v>
      </c>
      <c r="D165" s="242">
        <v>13529.76</v>
      </c>
      <c r="E165" s="242">
        <v>17152.419999999998</v>
      </c>
      <c r="F165" s="52">
        <f t="shared" si="31"/>
        <v>126.77549343077776</v>
      </c>
    </row>
    <row r="166" spans="1:6" ht="12.75" customHeight="1" x14ac:dyDescent="0.2">
      <c r="A166" s="53">
        <v>3212</v>
      </c>
      <c r="B166" s="85" t="s">
        <v>375</v>
      </c>
      <c r="C166" s="50" t="s">
        <v>376</v>
      </c>
      <c r="D166" s="242">
        <v>77124.77</v>
      </c>
      <c r="E166" s="242">
        <v>75224.759999999995</v>
      </c>
      <c r="F166" s="52">
        <f t="shared" si="31"/>
        <v>97.536446462012123</v>
      </c>
    </row>
    <row r="167" spans="1:6" ht="12.75" customHeight="1" x14ac:dyDescent="0.2">
      <c r="A167" s="53">
        <v>3213</v>
      </c>
      <c r="B167" s="85" t="s">
        <v>377</v>
      </c>
      <c r="C167" s="50" t="s">
        <v>378</v>
      </c>
      <c r="D167" s="242">
        <v>5618.72</v>
      </c>
      <c r="E167" s="242">
        <v>3031.92</v>
      </c>
      <c r="F167" s="52">
        <f t="shared" si="31"/>
        <v>53.961044508357773</v>
      </c>
    </row>
    <row r="168" spans="1:6" ht="12.75" customHeight="1" x14ac:dyDescent="0.2">
      <c r="A168" s="53">
        <v>3214</v>
      </c>
      <c r="B168" s="85" t="s">
        <v>379</v>
      </c>
      <c r="C168" s="50" t="s">
        <v>380</v>
      </c>
      <c r="D168" s="242">
        <v>3118.84</v>
      </c>
      <c r="E168" s="242">
        <v>3367.35</v>
      </c>
      <c r="F168" s="52">
        <f t="shared" si="31"/>
        <v>107.96802657398263</v>
      </c>
    </row>
    <row r="169" spans="1:6" ht="12.75" customHeight="1" x14ac:dyDescent="0.2">
      <c r="A169" s="53">
        <v>322</v>
      </c>
      <c r="B169" s="85" t="s">
        <v>381</v>
      </c>
      <c r="C169" s="50" t="s">
        <v>382</v>
      </c>
      <c r="D169" s="51">
        <f t="shared" ref="D169:E169" si="41">SUM(D170:D176)</f>
        <v>247153.86000000002</v>
      </c>
      <c r="E169" s="51">
        <f t="shared" si="41"/>
        <v>319819.14999999997</v>
      </c>
      <c r="F169" s="52">
        <f t="shared" si="31"/>
        <v>129.40083153061011</v>
      </c>
    </row>
    <row r="170" spans="1:6" ht="12.75" customHeight="1" x14ac:dyDescent="0.2">
      <c r="A170" s="53">
        <v>3221</v>
      </c>
      <c r="B170" s="85" t="s">
        <v>383</v>
      </c>
      <c r="C170" s="50" t="s">
        <v>384</v>
      </c>
      <c r="D170" s="242">
        <v>65045.75</v>
      </c>
      <c r="E170" s="242">
        <v>75131.55</v>
      </c>
      <c r="F170" s="52">
        <f t="shared" si="31"/>
        <v>115.50570175607169</v>
      </c>
    </row>
    <row r="171" spans="1:6" ht="12.75" customHeight="1" x14ac:dyDescent="0.2">
      <c r="A171" s="53">
        <v>3222</v>
      </c>
      <c r="B171" s="85" t="s">
        <v>385</v>
      </c>
      <c r="C171" s="50" t="s">
        <v>386</v>
      </c>
      <c r="D171" s="242">
        <v>92264.63</v>
      </c>
      <c r="E171" s="242">
        <v>92757.34</v>
      </c>
      <c r="F171" s="52">
        <f t="shared" si="31"/>
        <v>100.53401829064941</v>
      </c>
    </row>
    <row r="172" spans="1:6" ht="12.75" customHeight="1" x14ac:dyDescent="0.2">
      <c r="A172" s="53">
        <v>3223</v>
      </c>
      <c r="B172" s="85" t="s">
        <v>387</v>
      </c>
      <c r="C172" s="50" t="s">
        <v>388</v>
      </c>
      <c r="D172" s="242">
        <v>71555.350000000006</v>
      </c>
      <c r="E172" s="242">
        <v>107377.23</v>
      </c>
      <c r="F172" s="52">
        <f t="shared" si="31"/>
        <v>150.06177735137902</v>
      </c>
    </row>
    <row r="173" spans="1:6" ht="12.75" customHeight="1" x14ac:dyDescent="0.2">
      <c r="A173" s="53">
        <v>3224</v>
      </c>
      <c r="B173" s="85" t="s">
        <v>389</v>
      </c>
      <c r="C173" s="50" t="s">
        <v>390</v>
      </c>
      <c r="D173" s="242">
        <v>7976.27</v>
      </c>
      <c r="E173" s="242">
        <v>32931.81</v>
      </c>
      <c r="F173" s="52">
        <f t="shared" si="31"/>
        <v>412.87230748206866</v>
      </c>
    </row>
    <row r="174" spans="1:6" ht="12.75" customHeight="1" x14ac:dyDescent="0.2">
      <c r="A174" s="53">
        <v>3225</v>
      </c>
      <c r="B174" s="85" t="s">
        <v>391</v>
      </c>
      <c r="C174" s="50" t="s">
        <v>392</v>
      </c>
      <c r="D174" s="242">
        <v>9022.39</v>
      </c>
      <c r="E174" s="242">
        <v>10449.16</v>
      </c>
      <c r="F174" s="52">
        <f t="shared" si="31"/>
        <v>115.81365913023048</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1289.47</v>
      </c>
      <c r="E176" s="242">
        <v>1172.06</v>
      </c>
      <c r="F176" s="52">
        <f t="shared" si="31"/>
        <v>90.894708678759486</v>
      </c>
    </row>
    <row r="177" spans="1:6" ht="12.75" customHeight="1" x14ac:dyDescent="0.2">
      <c r="A177" s="53">
        <v>323</v>
      </c>
      <c r="B177" s="85" t="s">
        <v>397</v>
      </c>
      <c r="C177" s="50" t="s">
        <v>398</v>
      </c>
      <c r="D177" s="51">
        <f t="shared" ref="D177:E177" si="42">SUM(D178:D186)</f>
        <v>112684.07</v>
      </c>
      <c r="E177" s="51">
        <f t="shared" si="42"/>
        <v>124322.31999999998</v>
      </c>
      <c r="F177" s="52">
        <f t="shared" si="31"/>
        <v>110.32821231962953</v>
      </c>
    </row>
    <row r="178" spans="1:6" ht="12.75" customHeight="1" x14ac:dyDescent="0.2">
      <c r="A178" s="53">
        <v>3231</v>
      </c>
      <c r="B178" s="85" t="s">
        <v>399</v>
      </c>
      <c r="C178" s="50" t="s">
        <v>400</v>
      </c>
      <c r="D178" s="242">
        <v>13495.26</v>
      </c>
      <c r="E178" s="242">
        <v>19030.05</v>
      </c>
      <c r="F178" s="52">
        <f t="shared" si="31"/>
        <v>141.01284450985011</v>
      </c>
    </row>
    <row r="179" spans="1:6" ht="12.75" customHeight="1" x14ac:dyDescent="0.2">
      <c r="A179" s="53">
        <v>3232</v>
      </c>
      <c r="B179" s="85" t="s">
        <v>401</v>
      </c>
      <c r="C179" s="50" t="s">
        <v>402</v>
      </c>
      <c r="D179" s="242">
        <v>48464.24</v>
      </c>
      <c r="E179" s="242">
        <v>32178.54</v>
      </c>
      <c r="F179" s="52">
        <f t="shared" si="31"/>
        <v>66.396460565563402</v>
      </c>
    </row>
    <row r="180" spans="1:6" ht="12.75" customHeight="1" x14ac:dyDescent="0.2">
      <c r="A180" s="53">
        <v>3233</v>
      </c>
      <c r="B180" s="85" t="s">
        <v>403</v>
      </c>
      <c r="C180" s="50" t="s">
        <v>404</v>
      </c>
      <c r="D180" s="242">
        <v>7762.52</v>
      </c>
      <c r="E180" s="242">
        <v>8870.26</v>
      </c>
      <c r="F180" s="52">
        <f t="shared" si="31"/>
        <v>114.27036580904139</v>
      </c>
    </row>
    <row r="181" spans="1:6" ht="12.75" customHeight="1" x14ac:dyDescent="0.2">
      <c r="A181" s="53">
        <v>3234</v>
      </c>
      <c r="B181" s="85" t="s">
        <v>405</v>
      </c>
      <c r="C181" s="50" t="s">
        <v>406</v>
      </c>
      <c r="D181" s="242">
        <v>11747.06</v>
      </c>
      <c r="E181" s="242">
        <v>13878.33</v>
      </c>
      <c r="F181" s="52">
        <f t="shared" si="31"/>
        <v>118.14300769724511</v>
      </c>
    </row>
    <row r="182" spans="1:6" ht="12.75" customHeight="1" x14ac:dyDescent="0.2">
      <c r="A182" s="53">
        <v>3235</v>
      </c>
      <c r="B182" s="85" t="s">
        <v>407</v>
      </c>
      <c r="C182" s="50" t="s">
        <v>408</v>
      </c>
      <c r="D182" s="242">
        <v>7532.44</v>
      </c>
      <c r="E182" s="242">
        <v>6332.79</v>
      </c>
      <c r="F182" s="52">
        <f t="shared" si="31"/>
        <v>84.073553855058918</v>
      </c>
    </row>
    <row r="183" spans="1:6" ht="12.75" customHeight="1" x14ac:dyDescent="0.2">
      <c r="A183" s="53">
        <v>3236</v>
      </c>
      <c r="B183" s="85" t="s">
        <v>409</v>
      </c>
      <c r="C183" s="50" t="s">
        <v>410</v>
      </c>
      <c r="D183" s="242">
        <v>1403.1</v>
      </c>
      <c r="E183" s="242">
        <v>7291.26</v>
      </c>
      <c r="F183" s="52">
        <f t="shared" si="31"/>
        <v>519.65362411802437</v>
      </c>
    </row>
    <row r="184" spans="1:6" ht="12.75" customHeight="1" x14ac:dyDescent="0.2">
      <c r="A184" s="53">
        <v>3237</v>
      </c>
      <c r="B184" s="85" t="s">
        <v>411</v>
      </c>
      <c r="C184" s="50" t="s">
        <v>412</v>
      </c>
      <c r="D184" s="242">
        <v>14931.81</v>
      </c>
      <c r="E184" s="242">
        <v>29163.71</v>
      </c>
      <c r="F184" s="52">
        <f t="shared" si="31"/>
        <v>195.31262452442135</v>
      </c>
    </row>
    <row r="185" spans="1:6" ht="12.75" customHeight="1" x14ac:dyDescent="0.2">
      <c r="A185" s="53">
        <v>3238</v>
      </c>
      <c r="B185" s="85" t="s">
        <v>413</v>
      </c>
      <c r="C185" s="50" t="s">
        <v>414</v>
      </c>
      <c r="D185" s="242">
        <v>2771.81</v>
      </c>
      <c r="E185" s="242">
        <v>4775.42</v>
      </c>
      <c r="F185" s="52">
        <f t="shared" si="31"/>
        <v>172.28525764752996</v>
      </c>
    </row>
    <row r="186" spans="1:6" ht="12.75" customHeight="1" x14ac:dyDescent="0.2">
      <c r="A186" s="53">
        <v>3239</v>
      </c>
      <c r="B186" s="85" t="s">
        <v>415</v>
      </c>
      <c r="C186" s="50" t="s">
        <v>416</v>
      </c>
      <c r="D186" s="242">
        <v>4575.83</v>
      </c>
      <c r="E186" s="242">
        <v>2801.96</v>
      </c>
      <c r="F186" s="52">
        <f t="shared" si="31"/>
        <v>61.233918218115626</v>
      </c>
    </row>
    <row r="187" spans="1:6" ht="12.75" customHeight="1" x14ac:dyDescent="0.2">
      <c r="A187" s="53">
        <v>324</v>
      </c>
      <c r="B187" s="85" t="s">
        <v>417</v>
      </c>
      <c r="C187" s="50" t="s">
        <v>418</v>
      </c>
      <c r="D187" s="242">
        <v>6396.67</v>
      </c>
      <c r="E187" s="242">
        <v>3828.01</v>
      </c>
      <c r="F187" s="52">
        <f t="shared" si="31"/>
        <v>59.843793723921976</v>
      </c>
    </row>
    <row r="188" spans="1:6" ht="12.75" customHeight="1" x14ac:dyDescent="0.2">
      <c r="A188" s="53">
        <v>329</v>
      </c>
      <c r="B188" s="85" t="s">
        <v>419</v>
      </c>
      <c r="C188" s="50" t="s">
        <v>420</v>
      </c>
      <c r="D188" s="51">
        <f t="shared" ref="D188:E188" si="43">SUM(D189:D195)</f>
        <v>27082.33</v>
      </c>
      <c r="E188" s="51">
        <f t="shared" si="43"/>
        <v>31816.97</v>
      </c>
      <c r="F188" s="52">
        <f t="shared" si="31"/>
        <v>117.48239534781536</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5374.99</v>
      </c>
      <c r="E190" s="242">
        <v>6899.99</v>
      </c>
      <c r="F190" s="52">
        <f t="shared" si="31"/>
        <v>128.37214580864335</v>
      </c>
    </row>
    <row r="191" spans="1:6" ht="12.75" customHeight="1" x14ac:dyDescent="0.2">
      <c r="A191" s="53">
        <v>3293</v>
      </c>
      <c r="B191" s="85" t="s">
        <v>425</v>
      </c>
      <c r="C191" s="50" t="s">
        <v>426</v>
      </c>
      <c r="D191" s="242">
        <v>5376.47</v>
      </c>
      <c r="E191" s="242">
        <v>7246.86</v>
      </c>
      <c r="F191" s="52">
        <f t="shared" si="31"/>
        <v>134.78843925475263</v>
      </c>
    </row>
    <row r="192" spans="1:6" ht="12.75" customHeight="1" x14ac:dyDescent="0.2">
      <c r="A192" s="53">
        <v>3294</v>
      </c>
      <c r="B192" s="85" t="s">
        <v>427</v>
      </c>
      <c r="C192" s="50" t="s">
        <v>428</v>
      </c>
      <c r="D192" s="242">
        <v>454.27</v>
      </c>
      <c r="E192" s="242">
        <v>405</v>
      </c>
      <c r="F192" s="52">
        <f t="shared" si="31"/>
        <v>89.154027340568391</v>
      </c>
    </row>
    <row r="193" spans="1:6" ht="12.75" customHeight="1" x14ac:dyDescent="0.2">
      <c r="A193" s="53">
        <v>3295</v>
      </c>
      <c r="B193" s="85" t="s">
        <v>429</v>
      </c>
      <c r="C193" s="50" t="s">
        <v>430</v>
      </c>
      <c r="D193" s="242">
        <v>7755.27</v>
      </c>
      <c r="E193" s="242">
        <v>9370.4500000000007</v>
      </c>
      <c r="F193" s="52">
        <f t="shared" si="31"/>
        <v>120.82686998647372</v>
      </c>
    </row>
    <row r="194" spans="1:6" ht="12.75" customHeight="1" x14ac:dyDescent="0.2">
      <c r="A194" s="53" t="s">
        <v>431</v>
      </c>
      <c r="B194" s="85" t="s">
        <v>432</v>
      </c>
      <c r="C194" s="50" t="s">
        <v>431</v>
      </c>
      <c r="D194" s="242">
        <v>127.54</v>
      </c>
      <c r="E194" s="242">
        <v>250</v>
      </c>
      <c r="F194" s="52">
        <f t="shared" si="31"/>
        <v>196.01693586325857</v>
      </c>
    </row>
    <row r="195" spans="1:6" ht="12.75" customHeight="1" x14ac:dyDescent="0.2">
      <c r="A195" s="53">
        <v>3299</v>
      </c>
      <c r="B195" s="85" t="s">
        <v>433</v>
      </c>
      <c r="C195" s="50" t="s">
        <v>434</v>
      </c>
      <c r="D195" s="242">
        <v>7993.79</v>
      </c>
      <c r="E195" s="242">
        <v>7644.67</v>
      </c>
      <c r="F195" s="52">
        <f t="shared" si="31"/>
        <v>95.632609813367637</v>
      </c>
    </row>
    <row r="196" spans="1:6" ht="12.75" customHeight="1" x14ac:dyDescent="0.2">
      <c r="A196" s="53">
        <v>34</v>
      </c>
      <c r="B196" s="232" t="s">
        <v>435</v>
      </c>
      <c r="C196" s="50" t="s">
        <v>436</v>
      </c>
      <c r="D196" s="51">
        <f t="shared" ref="D196:E196" si="44">D197+D202+D210</f>
        <v>1982.82</v>
      </c>
      <c r="E196" s="51">
        <f t="shared" si="44"/>
        <v>2340.04</v>
      </c>
      <c r="F196" s="52">
        <f t="shared" si="31"/>
        <v>118.01575533835648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1982.82</v>
      </c>
      <c r="E210" s="51">
        <f t="shared" si="47"/>
        <v>2340.04</v>
      </c>
      <c r="F210" s="52">
        <f t="shared" si="31"/>
        <v>118.01575533835648</v>
      </c>
    </row>
    <row r="211" spans="1:6" ht="12.75" customHeight="1" x14ac:dyDescent="0.2">
      <c r="A211" s="53">
        <v>3431</v>
      </c>
      <c r="B211" s="232" t="s">
        <v>465</v>
      </c>
      <c r="C211" s="50" t="s">
        <v>466</v>
      </c>
      <c r="D211" s="242">
        <v>1897.58</v>
      </c>
      <c r="E211" s="242">
        <v>2319.7199999999998</v>
      </c>
      <c r="F211" s="52">
        <f t="shared" si="31"/>
        <v>122.2462294079828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85.24</v>
      </c>
      <c r="E213" s="242">
        <v>15.32</v>
      </c>
      <c r="F213" s="52">
        <f t="shared" si="31"/>
        <v>17.972782731112154</v>
      </c>
    </row>
    <row r="214" spans="1:6" ht="12.75" customHeight="1" x14ac:dyDescent="0.2">
      <c r="A214" s="53">
        <v>3434</v>
      </c>
      <c r="B214" s="85" t="s">
        <v>471</v>
      </c>
      <c r="C214" s="50" t="s">
        <v>472</v>
      </c>
      <c r="D214" s="242">
        <v>0</v>
      </c>
      <c r="E214" s="242">
        <v>5</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29250</v>
      </c>
      <c r="E252" s="51">
        <f t="shared" si="63"/>
        <v>32600</v>
      </c>
      <c r="F252" s="52">
        <f t="shared" ref="F252:F258" si="64">IF(D252&lt;&gt;0,IF(E252/D252&gt;=100,"&gt;&gt;100",E252/D252*100),"-")</f>
        <v>111.45299145299145</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29250</v>
      </c>
      <c r="E259" s="51">
        <f t="shared" si="66"/>
        <v>32600</v>
      </c>
      <c r="F259" s="52">
        <f t="shared" ref="F259:F262" si="67">IF(D259&lt;&gt;0,IF(E259/D259&gt;=100,"&gt;&gt;100",E259/D259*100),"-")</f>
        <v>111.45299145299145</v>
      </c>
    </row>
    <row r="260" spans="1:6" ht="12.75" customHeight="1" x14ac:dyDescent="0.2">
      <c r="A260" s="53">
        <v>3721</v>
      </c>
      <c r="B260" s="85" t="s">
        <v>559</v>
      </c>
      <c r="C260" s="50" t="s">
        <v>560</v>
      </c>
      <c r="D260" s="242">
        <v>29250</v>
      </c>
      <c r="E260" s="242">
        <v>32600</v>
      </c>
      <c r="F260" s="52">
        <f t="shared" si="67"/>
        <v>111.45299145299145</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3066054.02</v>
      </c>
      <c r="E289" s="51">
        <f t="shared" si="79"/>
        <v>3875700.7600000002</v>
      </c>
      <c r="F289" s="52">
        <f t="shared" si="76"/>
        <v>126.40679957752343</v>
      </c>
    </row>
    <row r="290" spans="1:6" ht="12.75" customHeight="1" x14ac:dyDescent="0.2">
      <c r="A290" s="53" t="s">
        <v>608</v>
      </c>
      <c r="B290" s="85" t="s">
        <v>619</v>
      </c>
      <c r="C290" s="50" t="s">
        <v>620</v>
      </c>
      <c r="D290" s="51">
        <f>IF(D6&gt;=D289,D6-D289,0)</f>
        <v>94903.449999999721</v>
      </c>
      <c r="E290" s="51">
        <f>IF(E6&gt;=E289,E6-E289,0)</f>
        <v>145283.4299999997</v>
      </c>
      <c r="F290" s="52">
        <f t="shared" si="76"/>
        <v>153.08550953627093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288719.19</v>
      </c>
      <c r="E292" s="242">
        <v>377379.8</v>
      </c>
      <c r="F292" s="52">
        <f t="shared" si="76"/>
        <v>130.70824977030449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51575.69</v>
      </c>
      <c r="E294" s="242">
        <v>3098.45</v>
      </c>
      <c r="F294" s="52">
        <f t="shared" si="76"/>
        <v>6.0075783765568618</v>
      </c>
    </row>
    <row r="295" spans="1:6" ht="12" x14ac:dyDescent="0.2">
      <c r="A295" s="53">
        <v>9661</v>
      </c>
      <c r="B295" s="85" t="s">
        <v>629</v>
      </c>
      <c r="C295" s="50" t="s">
        <v>630</v>
      </c>
      <c r="D295" s="242">
        <v>48466.59</v>
      </c>
      <c r="E295" s="242">
        <v>3098.45</v>
      </c>
      <c r="F295" s="52">
        <f t="shared" si="76"/>
        <v>6.3929605940917238</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276.51</v>
      </c>
      <c r="E298" s="51">
        <f t="shared" si="80"/>
        <v>37.700000000000003</v>
      </c>
      <c r="F298" s="52">
        <f t="shared" ref="F298:F418" si="81">IF(D298&lt;&gt;0,IF(E298/D298&gt;=100,"&gt;&gt;100",E298/D298*100),"-")</f>
        <v>13.634226610249179</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276.51</v>
      </c>
      <c r="E311" s="51">
        <f t="shared" si="85"/>
        <v>37.700000000000003</v>
      </c>
      <c r="F311" s="52">
        <f t="shared" si="81"/>
        <v>13.634226610249179</v>
      </c>
    </row>
    <row r="312" spans="1:6" ht="12.75" customHeight="1" x14ac:dyDescent="0.2">
      <c r="A312" s="53">
        <v>721</v>
      </c>
      <c r="B312" s="85" t="s">
        <v>662</v>
      </c>
      <c r="C312" s="50" t="s">
        <v>663</v>
      </c>
      <c r="D312" s="51">
        <f t="shared" ref="D312:E312" si="86">SUM(D313:D316)</f>
        <v>276.51</v>
      </c>
      <c r="E312" s="51">
        <f t="shared" si="86"/>
        <v>37.700000000000003</v>
      </c>
      <c r="F312" s="52">
        <f t="shared" si="81"/>
        <v>13.634226610249179</v>
      </c>
    </row>
    <row r="313" spans="1:6" ht="12.75" customHeight="1" x14ac:dyDescent="0.2">
      <c r="A313" s="53">
        <v>7211</v>
      </c>
      <c r="B313" s="85" t="s">
        <v>664</v>
      </c>
      <c r="C313" s="50" t="s">
        <v>665</v>
      </c>
      <c r="D313" s="242">
        <v>276.51</v>
      </c>
      <c r="E313" s="242">
        <v>37.700000000000003</v>
      </c>
      <c r="F313" s="52">
        <f t="shared" si="81"/>
        <v>13.634226610249179</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87033.06</v>
      </c>
      <c r="E350" s="51">
        <f t="shared" si="95"/>
        <v>145157.03999999998</v>
      </c>
      <c r="F350" s="52">
        <f t="shared" si="81"/>
        <v>166.78379457185576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87033.06</v>
      </c>
      <c r="E363" s="51">
        <f t="shared" si="99"/>
        <v>145157.03999999998</v>
      </c>
      <c r="F363" s="52">
        <f t="shared" si="81"/>
        <v>166.78379457185576</v>
      </c>
    </row>
    <row r="364" spans="1:6" ht="12.75" customHeight="1" x14ac:dyDescent="0.2">
      <c r="A364" s="53">
        <v>421</v>
      </c>
      <c r="B364" s="85" t="s">
        <v>758</v>
      </c>
      <c r="C364" s="50" t="s">
        <v>759</v>
      </c>
      <c r="D364" s="51">
        <f t="shared" ref="D364:E364" si="100">SUM(D365:D368)</f>
        <v>53986.38</v>
      </c>
      <c r="E364" s="51">
        <f t="shared" si="100"/>
        <v>102407.03999999999</v>
      </c>
      <c r="F364" s="52">
        <f t="shared" si="81"/>
        <v>189.69051082884238</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v>1875</v>
      </c>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53986.38</v>
      </c>
      <c r="E368" s="242">
        <v>100532.04</v>
      </c>
      <c r="F368" s="52">
        <f t="shared" si="81"/>
        <v>186.21741261407044</v>
      </c>
    </row>
    <row r="369" spans="1:6" ht="12.75" customHeight="1" x14ac:dyDescent="0.2">
      <c r="A369" s="53">
        <v>422</v>
      </c>
      <c r="B369" s="85" t="s">
        <v>764</v>
      </c>
      <c r="C369" s="50" t="s">
        <v>765</v>
      </c>
      <c r="D369" s="51">
        <f t="shared" ref="D369:E369" si="101">SUM(D370:D377)</f>
        <v>23316.97</v>
      </c>
      <c r="E369" s="51">
        <f t="shared" si="101"/>
        <v>40806.659999999996</v>
      </c>
      <c r="F369" s="52">
        <f t="shared" si="81"/>
        <v>175.00841661673877</v>
      </c>
    </row>
    <row r="370" spans="1:6" ht="12.75" customHeight="1" x14ac:dyDescent="0.2">
      <c r="A370" s="53">
        <v>4221</v>
      </c>
      <c r="B370" s="85" t="s">
        <v>674</v>
      </c>
      <c r="C370" s="50" t="s">
        <v>766</v>
      </c>
      <c r="D370" s="242">
        <v>15101.42</v>
      </c>
      <c r="E370" s="242">
        <v>23573.19</v>
      </c>
      <c r="F370" s="52">
        <f t="shared" si="81"/>
        <v>156.09916153580258</v>
      </c>
    </row>
    <row r="371" spans="1:6" ht="12.75" customHeight="1" x14ac:dyDescent="0.2">
      <c r="A371" s="53">
        <v>4222</v>
      </c>
      <c r="B371" s="85" t="s">
        <v>767</v>
      </c>
      <c r="C371" s="50" t="s">
        <v>768</v>
      </c>
      <c r="D371" s="242">
        <v>226.84</v>
      </c>
      <c r="E371" s="242">
        <v>796.1</v>
      </c>
      <c r="F371" s="52">
        <f t="shared" si="81"/>
        <v>350.95221301357788</v>
      </c>
    </row>
    <row r="372" spans="1:6" ht="12.75" customHeight="1" x14ac:dyDescent="0.2">
      <c r="A372" s="53">
        <v>4223</v>
      </c>
      <c r="B372" s="85" t="s">
        <v>678</v>
      </c>
      <c r="C372" s="50" t="s">
        <v>769</v>
      </c>
      <c r="D372" s="242">
        <v>0</v>
      </c>
      <c r="E372" s="242">
        <v>6633.89</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1062.5</v>
      </c>
      <c r="E374" s="242"/>
      <c r="F374" s="52">
        <f t="shared" si="81"/>
        <v>0</v>
      </c>
    </row>
    <row r="375" spans="1:6" ht="12.75" customHeight="1" x14ac:dyDescent="0.2">
      <c r="A375" s="53">
        <v>4226</v>
      </c>
      <c r="B375" s="85" t="s">
        <v>684</v>
      </c>
      <c r="C375" s="50" t="s">
        <v>772</v>
      </c>
      <c r="D375" s="242">
        <v>991.55</v>
      </c>
      <c r="E375" s="242"/>
      <c r="F375" s="52">
        <f t="shared" si="81"/>
        <v>0</v>
      </c>
    </row>
    <row r="376" spans="1:6" ht="12.75" customHeight="1" x14ac:dyDescent="0.2">
      <c r="A376" s="53">
        <v>4227</v>
      </c>
      <c r="B376" s="232" t="s">
        <v>686</v>
      </c>
      <c r="C376" s="50" t="s">
        <v>773</v>
      </c>
      <c r="D376" s="242">
        <v>5934.66</v>
      </c>
      <c r="E376" s="242">
        <v>9803.48</v>
      </c>
      <c r="F376" s="52">
        <f t="shared" si="81"/>
        <v>165.19025521259854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9729.7099999999991</v>
      </c>
      <c r="E383" s="51">
        <f t="shared" si="103"/>
        <v>1802.94</v>
      </c>
      <c r="F383" s="52">
        <f t="shared" si="81"/>
        <v>18.530254241904437</v>
      </c>
    </row>
    <row r="384" spans="1:6" ht="12.75" customHeight="1" x14ac:dyDescent="0.2">
      <c r="A384" s="53">
        <v>4241</v>
      </c>
      <c r="B384" s="85" t="s">
        <v>783</v>
      </c>
      <c r="C384" s="50" t="s">
        <v>784</v>
      </c>
      <c r="D384" s="242">
        <v>1454.71</v>
      </c>
      <c r="E384" s="242">
        <v>1802.94</v>
      </c>
      <c r="F384" s="52">
        <f t="shared" si="81"/>
        <v>123.93810450192821</v>
      </c>
    </row>
    <row r="385" spans="1:6" ht="12.75" customHeight="1" x14ac:dyDescent="0.2">
      <c r="A385" s="53">
        <v>4242</v>
      </c>
      <c r="B385" s="85" t="s">
        <v>704</v>
      </c>
      <c r="C385" s="50" t="s">
        <v>785</v>
      </c>
      <c r="D385" s="242">
        <v>8275</v>
      </c>
      <c r="E385" s="242"/>
      <c r="F385" s="52">
        <f t="shared" si="81"/>
        <v>0</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140.4</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v>140.4</v>
      </c>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86756.55</v>
      </c>
      <c r="E408" s="51">
        <f t="shared" si="111"/>
        <v>145119.33999999997</v>
      </c>
      <c r="F408" s="52">
        <f t="shared" si="81"/>
        <v>167.27191203430743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154447.92000000001</v>
      </c>
      <c r="E410" s="242">
        <v>241204.47</v>
      </c>
      <c r="F410" s="52">
        <f t="shared" si="81"/>
        <v>156.17204168240011</v>
      </c>
    </row>
    <row r="411" spans="1:6" ht="12.75" customHeight="1" x14ac:dyDescent="0.2">
      <c r="A411" s="53">
        <v>97</v>
      </c>
      <c r="B411" s="85" t="s">
        <v>827</v>
      </c>
      <c r="C411" s="50" t="s">
        <v>828</v>
      </c>
      <c r="D411" s="242">
        <v>647.9</v>
      </c>
      <c r="E411" s="242">
        <v>540.19000000000005</v>
      </c>
      <c r="F411" s="52">
        <f t="shared" si="81"/>
        <v>83.375520913721274</v>
      </c>
    </row>
    <row r="412" spans="1:6" ht="12.75" customHeight="1" x14ac:dyDescent="0.2">
      <c r="A412" s="53" t="s">
        <v>608</v>
      </c>
      <c r="B412" s="85" t="s">
        <v>829</v>
      </c>
      <c r="C412" s="50" t="s">
        <v>830</v>
      </c>
      <c r="D412" s="51">
        <f>D6+D298</f>
        <v>3161233.9799999995</v>
      </c>
      <c r="E412" s="51">
        <f>E6+E298</f>
        <v>4021021.89</v>
      </c>
      <c r="F412" s="52">
        <f t="shared" si="81"/>
        <v>127.19785740124181</v>
      </c>
    </row>
    <row r="413" spans="1:6" ht="12.75" customHeight="1" x14ac:dyDescent="0.2">
      <c r="A413" s="53" t="s">
        <v>608</v>
      </c>
      <c r="B413" s="85" t="s">
        <v>831</v>
      </c>
      <c r="C413" s="50" t="s">
        <v>832</v>
      </c>
      <c r="D413" s="51">
        <f t="shared" ref="D413:E413" si="112">D289+D350</f>
        <v>3153087.08</v>
      </c>
      <c r="E413" s="51">
        <f t="shared" si="112"/>
        <v>4020857.8000000003</v>
      </c>
      <c r="F413" s="52">
        <f t="shared" si="81"/>
        <v>127.5213052473007</v>
      </c>
    </row>
    <row r="414" spans="1:6" ht="12.75" customHeight="1" x14ac:dyDescent="0.2">
      <c r="A414" s="53" t="s">
        <v>608</v>
      </c>
      <c r="B414" s="85" t="s">
        <v>833</v>
      </c>
      <c r="C414" s="50" t="s">
        <v>834</v>
      </c>
      <c r="D414" s="51">
        <f t="shared" ref="D414:E414" si="113">IF(D412&gt;=D413,D412-D413,0)</f>
        <v>8146.8999999994412</v>
      </c>
      <c r="E414" s="51">
        <f t="shared" si="113"/>
        <v>164.08999999985099</v>
      </c>
      <c r="F414" s="52">
        <f t="shared" si="81"/>
        <v>2.0141403478606863</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134271.26999999999</v>
      </c>
      <c r="E416" s="51">
        <f t="shared" si="115"/>
        <v>136175.32999999999</v>
      </c>
      <c r="F416" s="52">
        <f t="shared" si="81"/>
        <v>101.41806955426875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52223.590000000004</v>
      </c>
      <c r="E418" s="62">
        <f t="shared" si="117"/>
        <v>3638.64</v>
      </c>
      <c r="F418" s="57">
        <f t="shared" si="81"/>
        <v>6.9674260233737284</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3161233.9799999995</v>
      </c>
      <c r="E639" s="51">
        <f t="shared" si="180"/>
        <v>4021021.89</v>
      </c>
      <c r="F639" s="52">
        <f t="shared" si="119"/>
        <v>127.19785740124181</v>
      </c>
    </row>
    <row r="640" spans="1:6" ht="12.75" customHeight="1" x14ac:dyDescent="0.2">
      <c r="A640" s="53" t="s">
        <v>608</v>
      </c>
      <c r="B640" s="85" t="s">
        <v>1277</v>
      </c>
      <c r="C640" s="50" t="s">
        <v>1278</v>
      </c>
      <c r="D640" s="51">
        <f t="shared" ref="D640:E640" si="181">D413+D528</f>
        <v>3153087.08</v>
      </c>
      <c r="E640" s="51">
        <f t="shared" si="181"/>
        <v>4020857.8000000003</v>
      </c>
      <c r="F640" s="52">
        <f t="shared" si="119"/>
        <v>127.5213052473007</v>
      </c>
    </row>
    <row r="641" spans="1:6" ht="12.75" customHeight="1" x14ac:dyDescent="0.2">
      <c r="A641" s="53" t="s">
        <v>608</v>
      </c>
      <c r="B641" s="85" t="s">
        <v>1279</v>
      </c>
      <c r="C641" s="50" t="s">
        <v>1280</v>
      </c>
      <c r="D641" s="51">
        <f t="shared" ref="D641:E641" si="182">IF(D639&gt;=D640,D639-D640,0)</f>
        <v>8146.8999999994412</v>
      </c>
      <c r="E641" s="51">
        <f t="shared" si="182"/>
        <v>164.08999999985099</v>
      </c>
      <c r="F641" s="52">
        <f t="shared" si="119"/>
        <v>2.0141403478606863</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134271.26999999999</v>
      </c>
      <c r="E643" s="51">
        <f t="shared" si="184"/>
        <v>136175.32999999999</v>
      </c>
      <c r="F643" s="52">
        <f t="shared" si="119"/>
        <v>101.41806955426875</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142418.16999999943</v>
      </c>
      <c r="E645" s="51">
        <f t="shared" si="186"/>
        <v>136339.41999999984</v>
      </c>
      <c r="F645" s="52">
        <f t="shared" si="119"/>
        <v>95.731759507933845</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246692.68</v>
      </c>
      <c r="E647" s="243">
        <v>263056.01</v>
      </c>
      <c r="F647" s="57">
        <f t="shared" si="119"/>
        <v>106.63308291109408</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164937.16</v>
      </c>
      <c r="E649" s="242">
        <v>218694.77</v>
      </c>
      <c r="F649" s="52">
        <f t="shared" ref="F649:F724" si="188">IF(D649&lt;&gt;0,IF(E649/D649&gt;=100,"&gt;&gt;100",E649/D649*100),"-")</f>
        <v>132.59278260884327</v>
      </c>
    </row>
    <row r="650" spans="1:6" ht="12.75" customHeight="1" x14ac:dyDescent="0.2">
      <c r="A650" s="53" t="s">
        <v>1296</v>
      </c>
      <c r="B650" s="85" t="s">
        <v>1297</v>
      </c>
      <c r="C650" s="50" t="s">
        <v>1296</v>
      </c>
      <c r="D650" s="242">
        <v>864052.7</v>
      </c>
      <c r="E650" s="242">
        <v>1037763.71</v>
      </c>
      <c r="F650" s="52">
        <f t="shared" si="188"/>
        <v>120.10421470820009</v>
      </c>
    </row>
    <row r="651" spans="1:6" ht="12.75" customHeight="1" x14ac:dyDescent="0.2">
      <c r="A651" s="53" t="s">
        <v>1298</v>
      </c>
      <c r="B651" s="85" t="s">
        <v>1299</v>
      </c>
      <c r="C651" s="50" t="s">
        <v>1298</v>
      </c>
      <c r="D651" s="242">
        <v>810295.09</v>
      </c>
      <c r="E651" s="242">
        <v>1080240.8</v>
      </c>
      <c r="F651" s="52">
        <f t="shared" si="188"/>
        <v>133.31449410609167</v>
      </c>
    </row>
    <row r="652" spans="1:6" ht="22.8" x14ac:dyDescent="0.2">
      <c r="A652" s="53">
        <v>11</v>
      </c>
      <c r="B652" s="85" t="s">
        <v>1300</v>
      </c>
      <c r="C652" s="50" t="s">
        <v>1301</v>
      </c>
      <c r="D652" s="51">
        <f t="shared" ref="D652:E652" si="189">+D649+D650-D651</f>
        <v>218694.77000000002</v>
      </c>
      <c r="E652" s="51">
        <f t="shared" si="189"/>
        <v>176217.67999999993</v>
      </c>
      <c r="F652" s="52">
        <f t="shared" si="188"/>
        <v>80.576997794688879</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128</v>
      </c>
      <c r="E654" s="262">
        <v>124</v>
      </c>
      <c r="F654" s="52">
        <f t="shared" si="188"/>
        <v>96.875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113</v>
      </c>
      <c r="E656" s="262">
        <v>111</v>
      </c>
      <c r="F656" s="52">
        <f t="shared" si="188"/>
        <v>98.230088495575217</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0</v>
      </c>
      <c r="E675" s="242"/>
      <c r="F675" s="52" t="str">
        <f t="shared" si="188"/>
        <v>-</v>
      </c>
    </row>
    <row r="676" spans="1:6" ht="22.8" x14ac:dyDescent="0.2">
      <c r="A676" s="53">
        <v>63613</v>
      </c>
      <c r="B676" s="232" t="s">
        <v>1349</v>
      </c>
      <c r="C676" s="50" t="s">
        <v>1350</v>
      </c>
      <c r="D676" s="242">
        <v>2509301.5499999998</v>
      </c>
      <c r="E676" s="242">
        <v>3200615.2</v>
      </c>
      <c r="F676" s="52">
        <f t="shared" si="188"/>
        <v>127.55004275990665</v>
      </c>
    </row>
    <row r="677" spans="1:6" ht="22.8" x14ac:dyDescent="0.2">
      <c r="A677" s="53">
        <v>63622</v>
      </c>
      <c r="B677" s="232" t="s">
        <v>1351</v>
      </c>
      <c r="C677" s="50" t="s">
        <v>1352</v>
      </c>
      <c r="D677" s="242">
        <v>0</v>
      </c>
      <c r="E677" s="242"/>
      <c r="F677" s="52" t="str">
        <f t="shared" si="188"/>
        <v>-</v>
      </c>
    </row>
    <row r="678" spans="1:6" ht="22.8" x14ac:dyDescent="0.2">
      <c r="A678" s="53">
        <v>63623</v>
      </c>
      <c r="B678" s="232" t="s">
        <v>1353</v>
      </c>
      <c r="C678" s="50" t="s">
        <v>1354</v>
      </c>
      <c r="D678" s="242">
        <v>797</v>
      </c>
      <c r="E678" s="242">
        <v>930</v>
      </c>
      <c r="F678" s="52">
        <f t="shared" si="188"/>
        <v>116.68757841907151</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44677.95</v>
      </c>
      <c r="E694" s="242">
        <v>60590.54</v>
      </c>
      <c r="F694" s="52">
        <f t="shared" si="188"/>
        <v>135.61620441403423</v>
      </c>
    </row>
    <row r="695" spans="1:6" ht="12.75" customHeight="1" x14ac:dyDescent="0.2">
      <c r="A695" s="53">
        <v>63812</v>
      </c>
      <c r="B695" s="232" t="s">
        <v>1372</v>
      </c>
      <c r="C695" s="50" t="s">
        <v>1373</v>
      </c>
      <c r="D695" s="242">
        <v>0</v>
      </c>
      <c r="E695" s="242">
        <v>36453.19</v>
      </c>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66769.509999999995</v>
      </c>
      <c r="E710" s="242">
        <v>67648.44</v>
      </c>
      <c r="F710" s="52">
        <f t="shared" si="188"/>
        <v>101.31636431059627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12075.52</v>
      </c>
      <c r="E716" s="242">
        <v>19394.669999999998</v>
      </c>
      <c r="F716" s="52">
        <f t="shared" si="188"/>
        <v>160.61146849162603</v>
      </c>
    </row>
    <row r="717" spans="1:6" ht="12.75" customHeight="1" x14ac:dyDescent="0.2">
      <c r="A717" s="53">
        <v>31215</v>
      </c>
      <c r="B717" s="85" t="s">
        <v>1413</v>
      </c>
      <c r="C717" s="50" t="s">
        <v>1414</v>
      </c>
      <c r="D717" s="242">
        <v>2338.11</v>
      </c>
      <c r="E717" s="242">
        <v>2427.92</v>
      </c>
      <c r="F717" s="52">
        <f t="shared" si="188"/>
        <v>103.84113664455479</v>
      </c>
    </row>
    <row r="718" spans="1:6" ht="12.75" customHeight="1" x14ac:dyDescent="0.2">
      <c r="A718" s="53">
        <v>32121</v>
      </c>
      <c r="B718" s="85" t="s">
        <v>1415</v>
      </c>
      <c r="C718" s="50" t="s">
        <v>1416</v>
      </c>
      <c r="D718" s="242">
        <v>77124.77</v>
      </c>
      <c r="E718" s="242">
        <v>75224.759999999995</v>
      </c>
      <c r="F718" s="52">
        <f t="shared" si="188"/>
        <v>97.536446462012123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219</v>
      </c>
      <c r="E720" s="242">
        <v>6441.38</v>
      </c>
      <c r="F720" s="52">
        <f t="shared" si="188"/>
        <v>2941.2694063926942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10776.27</v>
      </c>
      <c r="E722" s="242">
        <v>21724.73</v>
      </c>
      <c r="F722" s="52">
        <f t="shared" si="188"/>
        <v>201.59786271130918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29250</v>
      </c>
      <c r="E823" s="242">
        <v>32600</v>
      </c>
      <c r="F823" s="52">
        <f t="shared" si="190"/>
        <v>111.45299145299145</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L249" sqref="L249"/>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8127765.8000000007</v>
      </c>
      <c r="E6" s="229">
        <f t="shared" si="0"/>
        <v>8103967.5999999987</v>
      </c>
      <c r="F6" s="230">
        <f t="shared" ref="F6:F260" si="1">IF(D6&gt;0,IF(E6/D6&gt;=100,"&gt;&gt;100",E6/D6*100),"-")</f>
        <v>99.707198748270997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7596391.5700000003</v>
      </c>
      <c r="E7" s="104">
        <f t="shared" si="2"/>
        <v>7592133.1499999985</v>
      </c>
      <c r="F7" s="93">
        <f t="shared" si="1"/>
        <v>99.943941541707531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1511237.81</v>
      </c>
      <c r="E8" s="104">
        <f>E9+E10-E11</f>
        <v>1511237.81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1511237.81</v>
      </c>
      <c r="E9" s="247">
        <v>1511237.81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6081814.4900000012</v>
      </c>
      <c r="E12" s="104">
        <f t="shared" si="3"/>
        <v>6077622.0999999987</v>
      </c>
      <c r="F12" s="93">
        <f t="shared" si="1"/>
        <v>99.931066789246927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5710879.7200000007</v>
      </c>
      <c r="E13" s="104">
        <f t="shared" si="4"/>
        <v>5683517.129999999</v>
      </c>
      <c r="F13" s="93">
        <f t="shared" si="1"/>
        <v>99.520869089499897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8180301.6900000004</v>
      </c>
      <c r="E15" s="247">
        <v>8180675.9299999997</v>
      </c>
      <c r="F15" s="93">
        <f t="shared" si="1"/>
        <v>100.00457489239616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53986.38</v>
      </c>
      <c r="E17" s="247">
        <v>156393.42000000001</v>
      </c>
      <c r="F17" s="93">
        <f t="shared" si="1"/>
        <v>289.69051082884243</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2523408.35</v>
      </c>
      <c r="E18" s="247">
        <v>2653552.2200000002</v>
      </c>
      <c r="F18" s="93">
        <f t="shared" si="1"/>
        <v>105.15746371371087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173398.25999999989</v>
      </c>
      <c r="E19" s="104">
        <f t="shared" si="5"/>
        <v>204072.25</v>
      </c>
      <c r="F19" s="93">
        <f t="shared" si="1"/>
        <v>117.68990646157587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311677.07</v>
      </c>
      <c r="E20" s="247">
        <v>297714.64</v>
      </c>
      <c r="F20" s="93">
        <f t="shared" si="1"/>
        <v>95.520225469265355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22334.23</v>
      </c>
      <c r="E21" s="247">
        <v>22828.75</v>
      </c>
      <c r="F21" s="93">
        <f t="shared" si="1"/>
        <v>102.21417975905148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102628.29</v>
      </c>
      <c r="E22" s="247">
        <v>107378.29</v>
      </c>
      <c r="F22" s="93">
        <f t="shared" si="1"/>
        <v>104.62835344913182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75710.350000000006</v>
      </c>
      <c r="E24" s="247">
        <v>76051.570000000007</v>
      </c>
      <c r="F24" s="93">
        <f t="shared" si="1"/>
        <v>100.450691351975</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89693.83</v>
      </c>
      <c r="E25" s="247">
        <v>88523.01</v>
      </c>
      <c r="F25" s="93">
        <f t="shared" si="1"/>
        <v>98.694648227196893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545581.14</v>
      </c>
      <c r="E26" s="247">
        <v>551666.25</v>
      </c>
      <c r="F26" s="93">
        <f t="shared" si="1"/>
        <v>101.11534463966258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974226.65</v>
      </c>
      <c r="E28" s="247">
        <v>940090.26</v>
      </c>
      <c r="F28" s="93">
        <f t="shared" si="1"/>
        <v>96.496052535618887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23378.650000000009</v>
      </c>
      <c r="E29" s="104">
        <f t="shared" si="6"/>
        <v>15766.380000000005</v>
      </c>
      <c r="F29" s="93">
        <f t="shared" si="1"/>
        <v>67.439223393994084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124261.58</v>
      </c>
      <c r="E30" s="247">
        <v>87251.85</v>
      </c>
      <c r="F30" s="93">
        <f t="shared" si="1"/>
        <v>70.21627280129546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100882.93</v>
      </c>
      <c r="E34" s="247">
        <v>71485.47</v>
      </c>
      <c r="F34" s="93">
        <f t="shared" si="1"/>
        <v>70.859827326585389</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174157.86000000002</v>
      </c>
      <c r="E35" s="104">
        <f t="shared" si="7"/>
        <v>174134.71000000002</v>
      </c>
      <c r="F35" s="93">
        <f t="shared" si="1"/>
        <v>99.986707461839501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116830.55</v>
      </c>
      <c r="E36" s="247">
        <v>118633.49</v>
      </c>
      <c r="F36" s="93">
        <f t="shared" si="1"/>
        <v>101.5432093746028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64873.21</v>
      </c>
      <c r="E37" s="247">
        <v>64873.21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7545.9</v>
      </c>
      <c r="E40" s="247">
        <v>9371.99</v>
      </c>
      <c r="F40" s="93">
        <f t="shared" si="1"/>
        <v>124.19976411031158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131.62999999999738</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35475.440000000002</v>
      </c>
      <c r="E47" s="247">
        <v>35615.839999999997</v>
      </c>
      <c r="F47" s="93">
        <f t="shared" si="1"/>
        <v>100.39576676145523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35475.440000000002</v>
      </c>
      <c r="E50" s="247">
        <v>35484.21</v>
      </c>
      <c r="F50" s="93">
        <f t="shared" si="1"/>
        <v>100.02472132833307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84380.75</v>
      </c>
      <c r="E54" s="247">
        <v>89765.15</v>
      </c>
      <c r="F54" s="93">
        <f t="shared" si="1"/>
        <v>106.38107625258131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84380.75</v>
      </c>
      <c r="E55" s="247">
        <v>89765.15</v>
      </c>
      <c r="F55" s="93">
        <f t="shared" si="1"/>
        <v>106.38107625258131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3339.27</v>
      </c>
      <c r="E63" s="104">
        <f t="shared" si="12"/>
        <v>3273.24</v>
      </c>
      <c r="F63" s="93">
        <f t="shared" si="1"/>
        <v>98.022621710733176</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3339.27</v>
      </c>
      <c r="E64" s="247">
        <v>3273.24</v>
      </c>
      <c r="F64" s="93">
        <f t="shared" si="1"/>
        <v>98.022621710733176</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531374.23</v>
      </c>
      <c r="E68" s="104">
        <f t="shared" si="13"/>
        <v>511834.45</v>
      </c>
      <c r="F68" s="93">
        <f t="shared" si="1"/>
        <v>96.322783662278837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218694.77</v>
      </c>
      <c r="E69" s="104">
        <f t="shared" si="14"/>
        <v>176217.68</v>
      </c>
      <c r="F69" s="93">
        <f t="shared" si="1"/>
        <v>80.576997794688921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218694.77</v>
      </c>
      <c r="E70" s="104">
        <f t="shared" si="15"/>
        <v>176217.68</v>
      </c>
      <c r="F70" s="93">
        <f t="shared" si="1"/>
        <v>80.576997794688921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218694.77</v>
      </c>
      <c r="E72" s="247">
        <v>176217.68</v>
      </c>
      <c r="F72" s="93">
        <f t="shared" si="1"/>
        <v>80.576997794688921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33369.17</v>
      </c>
      <c r="E78" s="104">
        <f>E79+SUM(E82:E84)-E85+E86</f>
        <v>32380.7</v>
      </c>
      <c r="F78" s="93">
        <f t="shared" si="1"/>
        <v>97.037774688432478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33369.17</v>
      </c>
      <c r="E86" s="247">
        <v>32380.7</v>
      </c>
      <c r="F86" s="93">
        <f t="shared" si="1"/>
        <v>97.037774688432478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322.01</v>
      </c>
      <c r="E118" s="104">
        <f t="shared" si="20"/>
        <v>322.01</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322.01</v>
      </c>
      <c r="E119" s="104">
        <f t="shared" si="21"/>
        <v>322.01</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322.01</v>
      </c>
      <c r="E123" s="247">
        <v>322.01</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31969.710000000003</v>
      </c>
      <c r="E146" s="104">
        <f t="shared" si="26"/>
        <v>39639.870000000003</v>
      </c>
      <c r="F146" s="93">
        <f t="shared" si="1"/>
        <v>123.99195988953294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51575.69</v>
      </c>
      <c r="E160" s="247">
        <v>45946.86</v>
      </c>
      <c r="F160" s="93">
        <f t="shared" si="1"/>
        <v>89.086273009629153</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19605.98</v>
      </c>
      <c r="E163" s="247">
        <v>6306.99</v>
      </c>
      <c r="F163" s="93">
        <f t="shared" si="1"/>
        <v>32.168705670412798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325.89</v>
      </c>
      <c r="E164" s="104">
        <f t="shared" si="28"/>
        <v>218.18</v>
      </c>
      <c r="F164" s="93">
        <f t="shared" si="1"/>
        <v>66.948970511522305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325.89</v>
      </c>
      <c r="E166" s="247">
        <v>218.18</v>
      </c>
      <c r="F166" s="93">
        <f t="shared" si="1"/>
        <v>66.948970511522305</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246692.68</v>
      </c>
      <c r="E170" s="104">
        <f t="shared" si="29"/>
        <v>263056.01</v>
      </c>
      <c r="F170" s="93">
        <f t="shared" si="1"/>
        <v>106.63308291109408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246692.68</v>
      </c>
      <c r="E173" s="247">
        <v>263056.01</v>
      </c>
      <c r="F173" s="93">
        <f t="shared" si="1"/>
        <v>106.63308291109408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8127765.7999999989</v>
      </c>
      <c r="E175" s="104">
        <f t="shared" si="30"/>
        <v>8103967.6000000006</v>
      </c>
      <c r="F175" s="93">
        <f t="shared" si="1"/>
        <v>99.70719874827104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356287.43999999994</v>
      </c>
      <c r="E176" s="104">
        <f t="shared" si="31"/>
        <v>335513.95999999996</v>
      </c>
      <c r="F176" s="93">
        <f t="shared" si="1"/>
        <v>94.169460478314932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305277.16999999993</v>
      </c>
      <c r="E177" s="104">
        <f t="shared" si="32"/>
        <v>334259.33999999997</v>
      </c>
      <c r="F177" s="93">
        <f t="shared" si="1"/>
        <v>109.49372335966035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245216.86</v>
      </c>
      <c r="E178" s="247">
        <v>263056.01</v>
      </c>
      <c r="F178" s="93">
        <f t="shared" si="1"/>
        <v>107.27484643592615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25806.47</v>
      </c>
      <c r="E179" s="247">
        <v>38020.47</v>
      </c>
      <c r="F179" s="93">
        <f t="shared" si="1"/>
        <v>147.3292162779334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33.409999999999997</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33.409999999999997</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34220.43</v>
      </c>
      <c r="E188" s="247">
        <v>33182.86</v>
      </c>
      <c r="F188" s="93">
        <f t="shared" si="1"/>
        <v>96.967980823151549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51010.27</v>
      </c>
      <c r="E189" s="247">
        <v>1254.6199999999999</v>
      </c>
      <c r="F189" s="93">
        <f t="shared" si="1"/>
        <v>2.4595439310554519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7771478.3599999994</v>
      </c>
      <c r="E237" s="104">
        <f t="shared" si="41"/>
        <v>7768453.6400000006</v>
      </c>
      <c r="F237" s="93">
        <f t="shared" si="1"/>
        <v>99.96107921993881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7596498.1099999994</v>
      </c>
      <c r="E238" s="104">
        <f t="shared" si="42"/>
        <v>7591989.6900000004</v>
      </c>
      <c r="F238" s="93">
        <f t="shared" si="1"/>
        <v>99.94065133783073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7596498.1099999994</v>
      </c>
      <c r="E239" s="104">
        <f t="shared" si="43"/>
        <v>7591989.6900000004</v>
      </c>
      <c r="F239" s="93">
        <f t="shared" si="1"/>
        <v>99.94065133783073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5015762.96</v>
      </c>
      <c r="E240" s="247">
        <v>7473043.1100000003</v>
      </c>
      <c r="F240" s="93">
        <f t="shared" si="1"/>
        <v>148.9911538802065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2580735.15</v>
      </c>
      <c r="E241" s="247">
        <v>118946.58</v>
      </c>
      <c r="F241" s="93">
        <f t="shared" si="1"/>
        <v>4.6090192556179197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142418.17000000001</v>
      </c>
      <c r="E245" s="104">
        <f t="shared" si="45"/>
        <v>136339.42000000001</v>
      </c>
      <c r="F245" s="93">
        <f t="shared" si="1"/>
        <v>95.731759507933575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296866.09000000003</v>
      </c>
      <c r="E246" s="104">
        <f t="shared" si="46"/>
        <v>377543.89</v>
      </c>
      <c r="F246" s="93">
        <f t="shared" si="1"/>
        <v>127.17649563815118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296866.09000000003</v>
      </c>
      <c r="E247" s="247">
        <v>377543.89</v>
      </c>
      <c r="F247" s="93">
        <f t="shared" si="1"/>
        <v>127.17649563815118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154447.92000000001</v>
      </c>
      <c r="E250" s="104">
        <f t="shared" si="47"/>
        <v>241204.47</v>
      </c>
      <c r="F250" s="93">
        <f t="shared" si="1"/>
        <v>156.17204168240011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154447.92000000001</v>
      </c>
      <c r="E252" s="247">
        <v>241204.47</v>
      </c>
      <c r="F252" s="93">
        <f t="shared" si="1"/>
        <v>156.17204168240011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55.52</v>
      </c>
      <c r="E254" s="247">
        <v>55.52</v>
      </c>
      <c r="F254" s="93">
        <f t="shared" si="1"/>
        <v>100</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31969.7</v>
      </c>
      <c r="E255" s="247">
        <v>39639.86</v>
      </c>
      <c r="F255" s="93">
        <f t="shared" si="1"/>
        <v>123.99196739412632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647.9</v>
      </c>
      <c r="E256" s="247">
        <v>540.19000000000005</v>
      </c>
      <c r="F256" s="93">
        <f t="shared" si="1"/>
        <v>83.375520913721274</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46709.02</v>
      </c>
      <c r="E264" s="247">
        <v>45634.91</v>
      </c>
      <c r="F264" s="93">
        <f t="shared" si="50"/>
        <v>97.700422744900251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4866.67</v>
      </c>
      <c r="E265" s="247">
        <v>311.95</v>
      </c>
      <c r="F265" s="93">
        <f t="shared" si="50"/>
        <v>6.4099271164882756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325.89</v>
      </c>
      <c r="E267" s="247">
        <v>218.18</v>
      </c>
      <c r="F267" s="93">
        <f t="shared" si="50"/>
        <v>66.948970511522305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33369.17</v>
      </c>
      <c r="E268" s="247">
        <v>32380.7</v>
      </c>
      <c r="F268" s="93">
        <f t="shared" si="50"/>
        <v>97.037774688432478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35489.4</v>
      </c>
      <c r="E287" s="247">
        <v>71203.33</v>
      </c>
      <c r="F287" s="93">
        <f t="shared" si="50"/>
        <v>200.63266778249277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269787.77</v>
      </c>
      <c r="E288" s="247">
        <v>263056.01</v>
      </c>
      <c r="F288" s="93">
        <f t="shared" si="50"/>
        <v>97.504794231406407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51010.27</v>
      </c>
      <c r="E290" s="247">
        <v>1254.6199999999999</v>
      </c>
      <c r="F290" s="93">
        <f t="shared" si="50"/>
        <v>2.4595439310554519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7" sqref="E127"/>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3153087.08</v>
      </c>
      <c r="E114" s="81">
        <f t="shared" si="22"/>
        <v>4020857.8</v>
      </c>
      <c r="F114" s="63">
        <f t="shared" si="1"/>
        <v>127.52130524730067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2995432.73</v>
      </c>
      <c r="E118" s="81">
        <f t="shared" si="24"/>
        <v>3878795.59</v>
      </c>
      <c r="F118" s="63">
        <f t="shared" si="1"/>
        <v>129.4903254262031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2995432.73</v>
      </c>
      <c r="E120" s="249">
        <v>3878795.59</v>
      </c>
      <c r="F120" s="63">
        <f t="shared" si="1"/>
        <v>129.4903254262031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157654.35</v>
      </c>
      <c r="E126" s="249">
        <v>142062.21</v>
      </c>
      <c r="F126" s="63">
        <f t="shared" si="1"/>
        <v>90.109920848996552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3153087.08</v>
      </c>
      <c r="E141" s="106">
        <f t="shared" si="28"/>
        <v>4020857.8</v>
      </c>
      <c r="F141" s="82">
        <f t="shared" si="1"/>
        <v>127.52130524730067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5" sqref="G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14748.95</v>
      </c>
      <c r="E5" s="107">
        <f t="shared" si="0"/>
        <v>14748.95</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14748.95</v>
      </c>
      <c r="E22" s="108">
        <f t="shared" si="3"/>
        <v>14748.95</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14748.95</v>
      </c>
      <c r="E23" s="108">
        <f t="shared" si="4"/>
        <v>14748.95</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9684.19</v>
      </c>
      <c r="E25" s="250">
        <v>9684.19</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v>5064.76</v>
      </c>
      <c r="E27" s="250">
        <v>5064.76</v>
      </c>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8" workbookViewId="0">
      <selection activeCell="D104" sqref="D104"/>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356287.44</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3824601.48</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3676639.11</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3168819.71</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481390.96</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26428.44</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147962.37</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3845374.96</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3647656.94</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3150980.56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469176.96</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77.8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27421.62</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197718.02</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335513.95999999996</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32283.739999999998</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32283.739999999998</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254.52999999999997</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84.63</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76.33</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4.7300000000000004</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88.84</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32029.21</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32029.21</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303230.21999999997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301975.59999999998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1254.6199999999999</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12" zoomScale="98" zoomScaleNormal="98" workbookViewId="0">
      <selection activeCell="D3" sqref="D3"/>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19191</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2025-01-31T08:05:40Z</cp:lastPrinted>
  <dcterms:created xsi:type="dcterms:W3CDTF">2022-04-01T05:14:30Z</dcterms:created>
  <dcterms:modified xsi:type="dcterms:W3CDTF">2025-01-31T12:33:19Z</dcterms:modified>
</cp:coreProperties>
</file>